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A982" lockStructure="1"/>
  <bookViews>
    <workbookView xWindow="2130" yWindow="90" windowWidth="14340" windowHeight="8940" tabRatio="581" activeTab="1"/>
  </bookViews>
  <sheets>
    <sheet name="JSS-Tripler 1" sheetId="1" r:id="rId1"/>
    <sheet name="JSS-Tripler 2" sheetId="4" r:id="rId2"/>
    <sheet name="Wykres - 90 Dni" sheetId="2" r:id="rId3"/>
    <sheet name="Wykres - Rok" sheetId="3" r:id="rId4"/>
  </sheets>
  <calcPr calcId="145621"/>
</workbook>
</file>

<file path=xl/calcChain.xml><?xml version="1.0" encoding="utf-8"?>
<calcChain xmlns="http://schemas.openxmlformats.org/spreadsheetml/2006/main">
  <c r="K7" i="1" l="1"/>
  <c r="C10" i="1"/>
  <c r="D10" i="1"/>
  <c r="I10" i="1"/>
  <c r="Q10" i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B1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H74" i="1"/>
  <c r="H75" i="1"/>
  <c r="H76" i="1"/>
  <c r="H77" i="1"/>
  <c r="H78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5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C7" i="4"/>
  <c r="C10" i="4"/>
  <c r="K7" i="4"/>
  <c r="I10" i="4"/>
  <c r="Q10" i="4" s="1"/>
  <c r="B11" i="4"/>
  <c r="H11" i="4"/>
  <c r="B12" i="4"/>
  <c r="H12" i="4"/>
  <c r="B13" i="4"/>
  <c r="H13" i="4"/>
  <c r="B14" i="4"/>
  <c r="H14" i="4"/>
  <c r="B15" i="4"/>
  <c r="H15" i="4"/>
  <c r="B16" i="4"/>
  <c r="H16" i="4"/>
  <c r="B17" i="4"/>
  <c r="H17" i="4"/>
  <c r="B18" i="4"/>
  <c r="H18" i="4"/>
  <c r="B19" i="4"/>
  <c r="H19" i="4"/>
  <c r="B20" i="4"/>
  <c r="H20" i="4"/>
  <c r="B21" i="4"/>
  <c r="H21" i="4"/>
  <c r="B22" i="4"/>
  <c r="H22" i="4"/>
  <c r="B23" i="4"/>
  <c r="H23" i="4"/>
  <c r="B24" i="4"/>
  <c r="H24" i="4"/>
  <c r="B25" i="4"/>
  <c r="H25" i="4"/>
  <c r="B26" i="4"/>
  <c r="H26" i="4"/>
  <c r="B27" i="4"/>
  <c r="H27" i="4"/>
  <c r="B28" i="4"/>
  <c r="H28" i="4"/>
  <c r="B29" i="4"/>
  <c r="H29" i="4"/>
  <c r="B30" i="4"/>
  <c r="H30" i="4"/>
  <c r="B31" i="4"/>
  <c r="H31" i="4"/>
  <c r="B32" i="4"/>
  <c r="H32" i="4"/>
  <c r="B33" i="4"/>
  <c r="H33" i="4"/>
  <c r="B34" i="4"/>
  <c r="H34" i="4"/>
  <c r="B35" i="4"/>
  <c r="H35" i="4"/>
  <c r="B36" i="4"/>
  <c r="H36" i="4"/>
  <c r="B37" i="4"/>
  <c r="H37" i="4"/>
  <c r="B38" i="4"/>
  <c r="H38" i="4"/>
  <c r="B39" i="4"/>
  <c r="H39" i="4"/>
  <c r="B40" i="4"/>
  <c r="H40" i="4"/>
  <c r="B41" i="4"/>
  <c r="H41" i="4"/>
  <c r="B42" i="4"/>
  <c r="H42" i="4"/>
  <c r="B43" i="4"/>
  <c r="H43" i="4"/>
  <c r="B44" i="4"/>
  <c r="H44" i="4"/>
  <c r="B45" i="4"/>
  <c r="H45" i="4"/>
  <c r="B46" i="4"/>
  <c r="H46" i="4"/>
  <c r="B47" i="4"/>
  <c r="H47" i="4"/>
  <c r="B48" i="4"/>
  <c r="H48" i="4"/>
  <c r="B49" i="4"/>
  <c r="H49" i="4"/>
  <c r="B50" i="4"/>
  <c r="H50" i="4"/>
  <c r="B51" i="4"/>
  <c r="H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C11" i="1"/>
  <c r="D11" i="1"/>
  <c r="G11" i="1"/>
  <c r="E10" i="1"/>
  <c r="F10" i="1"/>
  <c r="G10" i="1"/>
  <c r="J10" i="1"/>
  <c r="M10" i="1" s="1"/>
  <c r="C12" i="1"/>
  <c r="D12" i="1"/>
  <c r="G12" i="1"/>
  <c r="E11" i="1"/>
  <c r="F11" i="1"/>
  <c r="C13" i="1"/>
  <c r="E12" i="1"/>
  <c r="F12" i="1"/>
  <c r="R10" i="1"/>
  <c r="R11" i="1"/>
  <c r="R12" i="1"/>
  <c r="C11" i="4"/>
  <c r="D10" i="4"/>
  <c r="D13" i="1"/>
  <c r="C14" i="1"/>
  <c r="G10" i="4"/>
  <c r="E10" i="4"/>
  <c r="F10" i="4"/>
  <c r="D11" i="4"/>
  <c r="C12" i="4"/>
  <c r="C15" i="1"/>
  <c r="D14" i="1"/>
  <c r="E13" i="1"/>
  <c r="F13" i="1"/>
  <c r="G13" i="1"/>
  <c r="R13" i="1"/>
  <c r="D12" i="4"/>
  <c r="C13" i="4"/>
  <c r="G11" i="4"/>
  <c r="E11" i="4"/>
  <c r="F11" i="4"/>
  <c r="R10" i="4"/>
  <c r="J10" i="4"/>
  <c r="M10" i="4" s="1"/>
  <c r="E14" i="1"/>
  <c r="F14" i="1"/>
  <c r="G14" i="1"/>
  <c r="R14" i="1"/>
  <c r="D15" i="1"/>
  <c r="C16" i="1"/>
  <c r="R11" i="4"/>
  <c r="D13" i="4"/>
  <c r="C14" i="4"/>
  <c r="G12" i="4"/>
  <c r="R12" i="4"/>
  <c r="E12" i="4"/>
  <c r="F12" i="4"/>
  <c r="C17" i="1"/>
  <c r="D16" i="1"/>
  <c r="E15" i="1"/>
  <c r="F15" i="1"/>
  <c r="G15" i="1"/>
  <c r="R15" i="1"/>
  <c r="D14" i="4"/>
  <c r="C15" i="4"/>
  <c r="G13" i="4"/>
  <c r="R13" i="4"/>
  <c r="E13" i="4"/>
  <c r="F13" i="4"/>
  <c r="G16" i="1"/>
  <c r="R16" i="1"/>
  <c r="E16" i="1"/>
  <c r="F16" i="1"/>
  <c r="C18" i="1"/>
  <c r="D17" i="1"/>
  <c r="D15" i="4"/>
  <c r="C16" i="4"/>
  <c r="E14" i="4"/>
  <c r="F14" i="4"/>
  <c r="G14" i="4"/>
  <c r="R14" i="4"/>
  <c r="D18" i="1"/>
  <c r="C19" i="1"/>
  <c r="G17" i="1"/>
  <c r="R17" i="1"/>
  <c r="E17" i="1"/>
  <c r="F17" i="1"/>
  <c r="D16" i="4"/>
  <c r="C17" i="4"/>
  <c r="E15" i="4"/>
  <c r="F15" i="4"/>
  <c r="G15" i="4"/>
  <c r="R15" i="4"/>
  <c r="C20" i="1"/>
  <c r="D19" i="1"/>
  <c r="G18" i="1"/>
  <c r="R18" i="1"/>
  <c r="E18" i="1"/>
  <c r="F18" i="1"/>
  <c r="D17" i="4"/>
  <c r="C18" i="4"/>
  <c r="G16" i="4"/>
  <c r="R16" i="4"/>
  <c r="E16" i="4"/>
  <c r="F16" i="4"/>
  <c r="E19" i="1"/>
  <c r="F19" i="1"/>
  <c r="G19" i="1"/>
  <c r="R19" i="1"/>
  <c r="C21" i="1"/>
  <c r="D20" i="1"/>
  <c r="D18" i="4"/>
  <c r="C19" i="4"/>
  <c r="G17" i="4"/>
  <c r="R17" i="4"/>
  <c r="E17" i="4"/>
  <c r="F17" i="4"/>
  <c r="D21" i="1"/>
  <c r="C22" i="1"/>
  <c r="E20" i="1"/>
  <c r="F20" i="1"/>
  <c r="G20" i="1"/>
  <c r="R20" i="1"/>
  <c r="D19" i="4"/>
  <c r="C20" i="4"/>
  <c r="E18" i="4"/>
  <c r="F18" i="4"/>
  <c r="G18" i="4"/>
  <c r="R18" i="4"/>
  <c r="C23" i="1"/>
  <c r="D22" i="1"/>
  <c r="G21" i="1"/>
  <c r="R21" i="1"/>
  <c r="E21" i="1"/>
  <c r="F21" i="1"/>
  <c r="D20" i="4"/>
  <c r="C21" i="4"/>
  <c r="G19" i="4"/>
  <c r="R19" i="4"/>
  <c r="E19" i="4"/>
  <c r="F19" i="4"/>
  <c r="E22" i="1"/>
  <c r="F22" i="1"/>
  <c r="G22" i="1"/>
  <c r="R22" i="1"/>
  <c r="C24" i="1"/>
  <c r="D23" i="1"/>
  <c r="D21" i="4"/>
  <c r="C22" i="4"/>
  <c r="E20" i="4"/>
  <c r="F20" i="4"/>
  <c r="G20" i="4"/>
  <c r="R20" i="4"/>
  <c r="G23" i="1"/>
  <c r="R23" i="1"/>
  <c r="E23" i="1"/>
  <c r="F23" i="1"/>
  <c r="D24" i="1"/>
  <c r="C25" i="1"/>
  <c r="D22" i="4"/>
  <c r="C23" i="4"/>
  <c r="E21" i="4"/>
  <c r="F21" i="4"/>
  <c r="G21" i="4"/>
  <c r="R21" i="4"/>
  <c r="C26" i="1"/>
  <c r="D25" i="1"/>
  <c r="G24" i="1"/>
  <c r="R24" i="1"/>
  <c r="E24" i="1"/>
  <c r="F24" i="1"/>
  <c r="D23" i="4"/>
  <c r="C24" i="4"/>
  <c r="G22" i="4"/>
  <c r="R22" i="4"/>
  <c r="E22" i="4"/>
  <c r="F22" i="4"/>
  <c r="E25" i="1"/>
  <c r="F25" i="1"/>
  <c r="G25" i="1"/>
  <c r="R25" i="1"/>
  <c r="D26" i="1"/>
  <c r="C27" i="1"/>
  <c r="D24" i="4"/>
  <c r="C25" i="4"/>
  <c r="E23" i="4"/>
  <c r="F23" i="4"/>
  <c r="G23" i="4"/>
  <c r="R23" i="4"/>
  <c r="D27" i="1"/>
  <c r="C28" i="1"/>
  <c r="E26" i="1"/>
  <c r="F26" i="1"/>
  <c r="G26" i="1"/>
  <c r="R26" i="1"/>
  <c r="D25" i="4"/>
  <c r="C26" i="4"/>
  <c r="E24" i="4"/>
  <c r="F24" i="4"/>
  <c r="G24" i="4"/>
  <c r="R24" i="4"/>
  <c r="D28" i="1"/>
  <c r="C29" i="1"/>
  <c r="G27" i="1"/>
  <c r="R27" i="1"/>
  <c r="E27" i="1"/>
  <c r="F27" i="1"/>
  <c r="D26" i="4"/>
  <c r="C27" i="4"/>
  <c r="G25" i="4"/>
  <c r="R25" i="4"/>
  <c r="E25" i="4"/>
  <c r="F25" i="4"/>
  <c r="D29" i="1"/>
  <c r="C30" i="1"/>
  <c r="G28" i="1"/>
  <c r="R28" i="1"/>
  <c r="E28" i="1"/>
  <c r="F28" i="1"/>
  <c r="D27" i="4"/>
  <c r="C28" i="4"/>
  <c r="G26" i="4"/>
  <c r="R26" i="4"/>
  <c r="E26" i="4"/>
  <c r="F26" i="4"/>
  <c r="D30" i="1"/>
  <c r="C31" i="1"/>
  <c r="G29" i="1"/>
  <c r="R29" i="1"/>
  <c r="E29" i="1"/>
  <c r="F29" i="1"/>
  <c r="D28" i="4"/>
  <c r="C29" i="4"/>
  <c r="G27" i="4"/>
  <c r="R27" i="4"/>
  <c r="E27" i="4"/>
  <c r="F27" i="4"/>
  <c r="C32" i="1"/>
  <c r="D31" i="1"/>
  <c r="E30" i="1"/>
  <c r="F30" i="1"/>
  <c r="G30" i="1"/>
  <c r="R30" i="1"/>
  <c r="D29" i="4"/>
  <c r="C30" i="4"/>
  <c r="E28" i="4"/>
  <c r="F28" i="4"/>
  <c r="G28" i="4"/>
  <c r="R28" i="4"/>
  <c r="E31" i="1"/>
  <c r="F31" i="1"/>
  <c r="G31" i="1"/>
  <c r="R31" i="1"/>
  <c r="D32" i="1"/>
  <c r="C33" i="1"/>
  <c r="D30" i="4"/>
  <c r="C31" i="4"/>
  <c r="G29" i="4"/>
  <c r="R29" i="4"/>
  <c r="E29" i="4"/>
  <c r="F29" i="4"/>
  <c r="C34" i="1"/>
  <c r="D33" i="1"/>
  <c r="G32" i="1"/>
  <c r="R32" i="1"/>
  <c r="E32" i="1"/>
  <c r="F32" i="1"/>
  <c r="D31" i="4"/>
  <c r="C32" i="4"/>
  <c r="E30" i="4"/>
  <c r="F30" i="4"/>
  <c r="G30" i="4"/>
  <c r="R30" i="4"/>
  <c r="G33" i="1"/>
  <c r="R33" i="1"/>
  <c r="E33" i="1"/>
  <c r="F33" i="1"/>
  <c r="D34" i="1"/>
  <c r="C35" i="1"/>
  <c r="D32" i="4"/>
  <c r="C33" i="4"/>
  <c r="E31" i="4"/>
  <c r="F31" i="4"/>
  <c r="G31" i="4"/>
  <c r="R31" i="4"/>
  <c r="C36" i="1"/>
  <c r="D35" i="1"/>
  <c r="G34" i="1"/>
  <c r="R34" i="1"/>
  <c r="E34" i="1"/>
  <c r="F34" i="1"/>
  <c r="D33" i="4"/>
  <c r="C34" i="4"/>
  <c r="E32" i="4"/>
  <c r="F32" i="4"/>
  <c r="G32" i="4"/>
  <c r="R32" i="4"/>
  <c r="G35" i="1"/>
  <c r="R35" i="1"/>
  <c r="E35" i="1"/>
  <c r="F35" i="1"/>
  <c r="C37" i="1"/>
  <c r="D36" i="1"/>
  <c r="C35" i="4"/>
  <c r="D34" i="4"/>
  <c r="E33" i="4"/>
  <c r="F33" i="4"/>
  <c r="G33" i="4"/>
  <c r="R33" i="4"/>
  <c r="E36" i="1"/>
  <c r="F36" i="1"/>
  <c r="G36" i="1"/>
  <c r="R36" i="1"/>
  <c r="D37" i="1"/>
  <c r="C38" i="1"/>
  <c r="G34" i="4"/>
  <c r="R34" i="4"/>
  <c r="E34" i="4"/>
  <c r="F34" i="4"/>
  <c r="D35" i="4"/>
  <c r="C36" i="4"/>
  <c r="D38" i="1"/>
  <c r="C39" i="1"/>
  <c r="E37" i="1"/>
  <c r="F37" i="1"/>
  <c r="G37" i="1"/>
  <c r="R37" i="1"/>
  <c r="G35" i="4"/>
  <c r="R35" i="4"/>
  <c r="E35" i="4"/>
  <c r="F35" i="4"/>
  <c r="D36" i="4"/>
  <c r="C37" i="4"/>
  <c r="C40" i="1"/>
  <c r="D39" i="1"/>
  <c r="E38" i="1"/>
  <c r="F38" i="1"/>
  <c r="G38" i="1"/>
  <c r="R38" i="1"/>
  <c r="E36" i="4"/>
  <c r="F36" i="4"/>
  <c r="G36" i="4"/>
  <c r="R36" i="4"/>
  <c r="D37" i="4"/>
  <c r="C38" i="4"/>
  <c r="G39" i="1"/>
  <c r="R39" i="1"/>
  <c r="E39" i="1"/>
  <c r="F39" i="1"/>
  <c r="D40" i="1"/>
  <c r="C41" i="1"/>
  <c r="E37" i="4"/>
  <c r="F37" i="4"/>
  <c r="G37" i="4"/>
  <c r="R37" i="4"/>
  <c r="C39" i="4"/>
  <c r="D38" i="4"/>
  <c r="D41" i="1"/>
  <c r="C42" i="1"/>
  <c r="E40" i="1"/>
  <c r="F40" i="1"/>
  <c r="G40" i="1"/>
  <c r="R40" i="1"/>
  <c r="D39" i="4"/>
  <c r="C40" i="4"/>
  <c r="G38" i="4"/>
  <c r="R38" i="4"/>
  <c r="E38" i="4"/>
  <c r="F38" i="4"/>
  <c r="D42" i="1"/>
  <c r="C43" i="1"/>
  <c r="E41" i="1"/>
  <c r="F41" i="1"/>
  <c r="G41" i="1"/>
  <c r="R41" i="1"/>
  <c r="D40" i="4"/>
  <c r="C41" i="4"/>
  <c r="G39" i="4"/>
  <c r="R39" i="4"/>
  <c r="E39" i="4"/>
  <c r="F39" i="4"/>
  <c r="C44" i="1"/>
  <c r="D43" i="1"/>
  <c r="G42" i="1"/>
  <c r="R42" i="1"/>
  <c r="E42" i="1"/>
  <c r="F42" i="1"/>
  <c r="D41" i="4"/>
  <c r="C42" i="4"/>
  <c r="E40" i="4"/>
  <c r="F40" i="4"/>
  <c r="G40" i="4"/>
  <c r="R40" i="4"/>
  <c r="E43" i="1"/>
  <c r="F43" i="1"/>
  <c r="G43" i="1"/>
  <c r="R43" i="1"/>
  <c r="D44" i="1"/>
  <c r="C45" i="1"/>
  <c r="C43" i="4"/>
  <c r="D42" i="4"/>
  <c r="E41" i="4"/>
  <c r="F41" i="4"/>
  <c r="G41" i="4"/>
  <c r="R41" i="4"/>
  <c r="D45" i="1"/>
  <c r="C46" i="1"/>
  <c r="E44" i="1"/>
  <c r="F44" i="1"/>
  <c r="G44" i="1"/>
  <c r="R44" i="1"/>
  <c r="G42" i="4"/>
  <c r="R42" i="4"/>
  <c r="E42" i="4"/>
  <c r="F42" i="4"/>
  <c r="D43" i="4"/>
  <c r="C44" i="4"/>
  <c r="D46" i="1"/>
  <c r="C47" i="1"/>
  <c r="E45" i="1"/>
  <c r="F45" i="1"/>
  <c r="G45" i="1"/>
  <c r="R45" i="1"/>
  <c r="G43" i="4"/>
  <c r="R43" i="4"/>
  <c r="E43" i="4"/>
  <c r="F43" i="4"/>
  <c r="D44" i="4"/>
  <c r="C45" i="4"/>
  <c r="C48" i="1"/>
  <c r="D47" i="1"/>
  <c r="G46" i="1"/>
  <c r="R46" i="1"/>
  <c r="E46" i="1"/>
  <c r="F46" i="1"/>
  <c r="G44" i="4"/>
  <c r="R44" i="4"/>
  <c r="E44" i="4"/>
  <c r="F44" i="4"/>
  <c r="C46" i="4"/>
  <c r="D45" i="4"/>
  <c r="E47" i="1"/>
  <c r="F47" i="1"/>
  <c r="G47" i="1"/>
  <c r="R47" i="1"/>
  <c r="C49" i="1"/>
  <c r="D48" i="1"/>
  <c r="C47" i="4"/>
  <c r="D46" i="4"/>
  <c r="G45" i="4"/>
  <c r="R45" i="4"/>
  <c r="E45" i="4"/>
  <c r="F45" i="4"/>
  <c r="G48" i="1"/>
  <c r="R48" i="1"/>
  <c r="E48" i="1"/>
  <c r="F48" i="1"/>
  <c r="C50" i="1"/>
  <c r="D49" i="1"/>
  <c r="G46" i="4"/>
  <c r="R46" i="4"/>
  <c r="E46" i="4"/>
  <c r="F46" i="4"/>
  <c r="C48" i="4"/>
  <c r="D47" i="4"/>
  <c r="G49" i="1"/>
  <c r="R49" i="1"/>
  <c r="E49" i="1"/>
  <c r="F49" i="1"/>
  <c r="C51" i="1"/>
  <c r="D50" i="1"/>
  <c r="D48" i="4"/>
  <c r="C49" i="4"/>
  <c r="E47" i="4"/>
  <c r="F47" i="4"/>
  <c r="G47" i="4"/>
  <c r="R47" i="4"/>
  <c r="E50" i="1"/>
  <c r="F50" i="1"/>
  <c r="G50" i="1"/>
  <c r="R50" i="1"/>
  <c r="D51" i="1"/>
  <c r="C52" i="1"/>
  <c r="C50" i="4"/>
  <c r="D49" i="4"/>
  <c r="G48" i="4"/>
  <c r="R48" i="4"/>
  <c r="E48" i="4"/>
  <c r="F48" i="4"/>
  <c r="C53" i="1"/>
  <c r="D52" i="1"/>
  <c r="G51" i="1"/>
  <c r="R51" i="1"/>
  <c r="E51" i="1"/>
  <c r="F51" i="1"/>
  <c r="G49" i="4"/>
  <c r="R49" i="4"/>
  <c r="E49" i="4"/>
  <c r="F49" i="4"/>
  <c r="C51" i="4"/>
  <c r="D50" i="4"/>
  <c r="E52" i="1"/>
  <c r="F52" i="1"/>
  <c r="G52" i="1"/>
  <c r="R52" i="1"/>
  <c r="D53" i="1"/>
  <c r="C54" i="1"/>
  <c r="C52" i="4"/>
  <c r="D51" i="4"/>
  <c r="E50" i="4"/>
  <c r="F50" i="4"/>
  <c r="G50" i="4"/>
  <c r="R50" i="4"/>
  <c r="C55" i="1"/>
  <c r="D54" i="1"/>
  <c r="E53" i="1"/>
  <c r="F53" i="1"/>
  <c r="G53" i="1"/>
  <c r="R53" i="1"/>
  <c r="E51" i="4"/>
  <c r="F51" i="4"/>
  <c r="G51" i="4"/>
  <c r="R51" i="4"/>
  <c r="D52" i="4"/>
  <c r="C53" i="4"/>
  <c r="G54" i="1"/>
  <c r="R54" i="1"/>
  <c r="E54" i="1"/>
  <c r="F54" i="1"/>
  <c r="D55" i="1"/>
  <c r="C56" i="1"/>
  <c r="E52" i="4"/>
  <c r="F52" i="4"/>
  <c r="G52" i="4"/>
  <c r="R52" i="4"/>
  <c r="D53" i="4"/>
  <c r="C54" i="4"/>
  <c r="C57" i="1"/>
  <c r="D56" i="1"/>
  <c r="E55" i="1"/>
  <c r="F55" i="1"/>
  <c r="G55" i="1"/>
  <c r="R55" i="1"/>
  <c r="G53" i="4"/>
  <c r="R53" i="4"/>
  <c r="E53" i="4"/>
  <c r="F53" i="4"/>
  <c r="C55" i="4"/>
  <c r="D54" i="4"/>
  <c r="E56" i="1"/>
  <c r="F56" i="1"/>
  <c r="G56" i="1"/>
  <c r="R56" i="1"/>
  <c r="C58" i="1"/>
  <c r="D57" i="1"/>
  <c r="D55" i="4"/>
  <c r="C56" i="4"/>
  <c r="E54" i="4"/>
  <c r="F54" i="4"/>
  <c r="G54" i="4"/>
  <c r="R54" i="4"/>
  <c r="G57" i="1"/>
  <c r="R57" i="1"/>
  <c r="E57" i="1"/>
  <c r="F57" i="1"/>
  <c r="C59" i="1"/>
  <c r="D58" i="1"/>
  <c r="D56" i="4"/>
  <c r="C57" i="4"/>
  <c r="E55" i="4"/>
  <c r="F55" i="4"/>
  <c r="G55" i="4"/>
  <c r="R55" i="4"/>
  <c r="G58" i="1"/>
  <c r="R58" i="1"/>
  <c r="E58" i="1"/>
  <c r="F58" i="1"/>
  <c r="D59" i="1"/>
  <c r="C60" i="1"/>
  <c r="D57" i="4"/>
  <c r="C58" i="4"/>
  <c r="G56" i="4"/>
  <c r="R56" i="4"/>
  <c r="E56" i="4"/>
  <c r="F56" i="4"/>
  <c r="D60" i="1"/>
  <c r="C61" i="1"/>
  <c r="G59" i="1"/>
  <c r="R59" i="1"/>
  <c r="E59" i="1"/>
  <c r="F59" i="1"/>
  <c r="D58" i="4"/>
  <c r="C59" i="4"/>
  <c r="G57" i="4"/>
  <c r="R57" i="4"/>
  <c r="E57" i="4"/>
  <c r="F57" i="4"/>
  <c r="C62" i="1"/>
  <c r="D61" i="1"/>
  <c r="G60" i="1"/>
  <c r="R60" i="1"/>
  <c r="E60" i="1"/>
  <c r="F60" i="1"/>
  <c r="C60" i="4"/>
  <c r="D59" i="4"/>
  <c r="E58" i="4"/>
  <c r="F58" i="4"/>
  <c r="G58" i="4"/>
  <c r="R58" i="4"/>
  <c r="G61" i="1"/>
  <c r="R61" i="1"/>
  <c r="E61" i="1"/>
  <c r="F61" i="1"/>
  <c r="D62" i="1"/>
  <c r="C63" i="1"/>
  <c r="E59" i="4"/>
  <c r="F59" i="4"/>
  <c r="G59" i="4"/>
  <c r="R59" i="4"/>
  <c r="C61" i="4"/>
  <c r="D60" i="4"/>
  <c r="D63" i="1"/>
  <c r="C64" i="1"/>
  <c r="G62" i="1"/>
  <c r="R62" i="1"/>
  <c r="E62" i="1"/>
  <c r="F62" i="1"/>
  <c r="D61" i="4"/>
  <c r="C62" i="4"/>
  <c r="G60" i="4"/>
  <c r="R60" i="4"/>
  <c r="E60" i="4"/>
  <c r="F60" i="4"/>
  <c r="D64" i="1"/>
  <c r="C65" i="1"/>
  <c r="E63" i="1"/>
  <c r="F63" i="1"/>
  <c r="G63" i="1"/>
  <c r="R63" i="1"/>
  <c r="D62" i="4"/>
  <c r="C63" i="4"/>
  <c r="G61" i="4"/>
  <c r="R61" i="4"/>
  <c r="E61" i="4"/>
  <c r="F61" i="4"/>
  <c r="C66" i="1"/>
  <c r="D65" i="1"/>
  <c r="E64" i="1"/>
  <c r="F64" i="1"/>
  <c r="G64" i="1"/>
  <c r="R64" i="1"/>
  <c r="D63" i="4"/>
  <c r="C64" i="4"/>
  <c r="E62" i="4"/>
  <c r="F62" i="4"/>
  <c r="G62" i="4"/>
  <c r="R62" i="4"/>
  <c r="G65" i="1"/>
  <c r="R65" i="1"/>
  <c r="E65" i="1"/>
  <c r="F65" i="1"/>
  <c r="D66" i="1"/>
  <c r="C67" i="1"/>
  <c r="C65" i="4"/>
  <c r="D64" i="4"/>
  <c r="E63" i="4"/>
  <c r="F63" i="4"/>
  <c r="G63" i="4"/>
  <c r="R63" i="4"/>
  <c r="D67" i="1"/>
  <c r="C68" i="1"/>
  <c r="E66" i="1"/>
  <c r="F66" i="1"/>
  <c r="G66" i="1"/>
  <c r="R66" i="1"/>
  <c r="E64" i="4"/>
  <c r="F64" i="4"/>
  <c r="G64" i="4"/>
  <c r="R64" i="4"/>
  <c r="D65" i="4"/>
  <c r="C66" i="4"/>
  <c r="C69" i="1"/>
  <c r="D68" i="1"/>
  <c r="E67" i="1"/>
  <c r="F67" i="1"/>
  <c r="G67" i="1"/>
  <c r="R67" i="1"/>
  <c r="E65" i="4"/>
  <c r="F65" i="4"/>
  <c r="G65" i="4"/>
  <c r="R65" i="4"/>
  <c r="C67" i="4"/>
  <c r="D66" i="4"/>
  <c r="G68" i="1"/>
  <c r="R68" i="1"/>
  <c r="E68" i="1"/>
  <c r="F68" i="1"/>
  <c r="C70" i="1"/>
  <c r="D69" i="1"/>
  <c r="D67" i="4"/>
  <c r="C68" i="4"/>
  <c r="G66" i="4"/>
  <c r="R66" i="4"/>
  <c r="E66" i="4"/>
  <c r="F66" i="4"/>
  <c r="G69" i="1"/>
  <c r="R69" i="1"/>
  <c r="E69" i="1"/>
  <c r="F69" i="1"/>
  <c r="C71" i="1"/>
  <c r="D70" i="1"/>
  <c r="C69" i="4"/>
  <c r="D68" i="4"/>
  <c r="G67" i="4"/>
  <c r="R67" i="4"/>
  <c r="E67" i="4"/>
  <c r="F67" i="4"/>
  <c r="G70" i="1"/>
  <c r="R70" i="1"/>
  <c r="E70" i="1"/>
  <c r="F70" i="1"/>
  <c r="C72" i="1"/>
  <c r="D71" i="1"/>
  <c r="G68" i="4"/>
  <c r="R68" i="4"/>
  <c r="E68" i="4"/>
  <c r="F68" i="4"/>
  <c r="D69" i="4"/>
  <c r="C70" i="4"/>
  <c r="G71" i="1"/>
  <c r="R71" i="1"/>
  <c r="E71" i="1"/>
  <c r="F71" i="1"/>
  <c r="D72" i="1"/>
  <c r="C73" i="1"/>
  <c r="E69" i="4"/>
  <c r="F69" i="4"/>
  <c r="G69" i="4"/>
  <c r="R69" i="4"/>
  <c r="C71" i="4"/>
  <c r="D70" i="4"/>
  <c r="D73" i="1"/>
  <c r="C74" i="1"/>
  <c r="G72" i="1"/>
  <c r="R72" i="1"/>
  <c r="E72" i="1"/>
  <c r="F72" i="1"/>
  <c r="C72" i="4"/>
  <c r="D71" i="4"/>
  <c r="E70" i="4"/>
  <c r="F70" i="4"/>
  <c r="G70" i="4"/>
  <c r="R70" i="4"/>
  <c r="C75" i="1"/>
  <c r="D74" i="1"/>
  <c r="E73" i="1"/>
  <c r="F73" i="1"/>
  <c r="G73" i="1"/>
  <c r="R73" i="1"/>
  <c r="E71" i="4"/>
  <c r="F71" i="4"/>
  <c r="G71" i="4"/>
  <c r="R71" i="4"/>
  <c r="C73" i="4"/>
  <c r="D72" i="4"/>
  <c r="G74" i="1"/>
  <c r="R74" i="1"/>
  <c r="E74" i="1"/>
  <c r="F74" i="1"/>
  <c r="D75" i="1"/>
  <c r="C76" i="1"/>
  <c r="D73" i="4"/>
  <c r="C74" i="4"/>
  <c r="G72" i="4"/>
  <c r="R72" i="4"/>
  <c r="E72" i="4"/>
  <c r="F72" i="4"/>
  <c r="E75" i="1"/>
  <c r="F75" i="1"/>
  <c r="G75" i="1"/>
  <c r="R75" i="1"/>
  <c r="D76" i="1"/>
  <c r="C77" i="1"/>
  <c r="D74" i="4"/>
  <c r="C75" i="4"/>
  <c r="G73" i="4"/>
  <c r="R73" i="4"/>
  <c r="E73" i="4"/>
  <c r="F73" i="4"/>
  <c r="D77" i="1"/>
  <c r="C78" i="1"/>
  <c r="E76" i="1"/>
  <c r="F76" i="1"/>
  <c r="G76" i="1"/>
  <c r="R76" i="1"/>
  <c r="C76" i="4"/>
  <c r="D75" i="4"/>
  <c r="G74" i="4"/>
  <c r="R74" i="4"/>
  <c r="E74" i="4"/>
  <c r="F74" i="4"/>
  <c r="D78" i="1"/>
  <c r="C79" i="1"/>
  <c r="G77" i="1"/>
  <c r="R77" i="1"/>
  <c r="E77" i="1"/>
  <c r="F77" i="1"/>
  <c r="G75" i="4"/>
  <c r="R75" i="4"/>
  <c r="E75" i="4"/>
  <c r="F75" i="4"/>
  <c r="D76" i="4"/>
  <c r="C77" i="4"/>
  <c r="D79" i="1"/>
  <c r="C80" i="1"/>
  <c r="E78" i="1"/>
  <c r="F78" i="1"/>
  <c r="G78" i="1"/>
  <c r="R78" i="1"/>
  <c r="G76" i="4"/>
  <c r="R76" i="4"/>
  <c r="E76" i="4"/>
  <c r="F76" i="4"/>
  <c r="D77" i="4"/>
  <c r="C78" i="4"/>
  <c r="D80" i="1"/>
  <c r="C81" i="1"/>
  <c r="G79" i="1"/>
  <c r="R79" i="1"/>
  <c r="E79" i="1"/>
  <c r="F79" i="1"/>
  <c r="E77" i="4"/>
  <c r="F77" i="4"/>
  <c r="G77" i="4"/>
  <c r="R77" i="4"/>
  <c r="D78" i="4"/>
  <c r="C79" i="4"/>
  <c r="D81" i="1"/>
  <c r="C82" i="1"/>
  <c r="E80" i="1"/>
  <c r="F80" i="1"/>
  <c r="G80" i="1"/>
  <c r="R80" i="1"/>
  <c r="D79" i="4"/>
  <c r="C80" i="4"/>
  <c r="E78" i="4"/>
  <c r="F78" i="4"/>
  <c r="G78" i="4"/>
  <c r="R78" i="4"/>
  <c r="D82" i="1"/>
  <c r="C83" i="1"/>
  <c r="G81" i="1"/>
  <c r="R81" i="1"/>
  <c r="E81" i="1"/>
  <c r="F81" i="1"/>
  <c r="C81" i="4"/>
  <c r="D80" i="4"/>
  <c r="E79" i="4"/>
  <c r="F79" i="4"/>
  <c r="G79" i="4"/>
  <c r="R79" i="4"/>
  <c r="C84" i="1"/>
  <c r="D83" i="1"/>
  <c r="G82" i="1"/>
  <c r="R82" i="1"/>
  <c r="E82" i="1"/>
  <c r="F82" i="1"/>
  <c r="E80" i="4"/>
  <c r="F80" i="4"/>
  <c r="G80" i="4"/>
  <c r="R80" i="4"/>
  <c r="D81" i="4"/>
  <c r="C82" i="4"/>
  <c r="E83" i="1"/>
  <c r="F83" i="1"/>
  <c r="G83" i="1"/>
  <c r="R83" i="1"/>
  <c r="D84" i="1"/>
  <c r="C85" i="1"/>
  <c r="G81" i="4"/>
  <c r="R81" i="4"/>
  <c r="E81" i="4"/>
  <c r="F81" i="4"/>
  <c r="D82" i="4"/>
  <c r="C83" i="4"/>
  <c r="C86" i="1"/>
  <c r="D85" i="1"/>
  <c r="E84" i="1"/>
  <c r="F84" i="1"/>
  <c r="G84" i="1"/>
  <c r="R84" i="1"/>
  <c r="E82" i="4"/>
  <c r="F82" i="4"/>
  <c r="G82" i="4"/>
  <c r="R82" i="4"/>
  <c r="C84" i="4"/>
  <c r="D83" i="4"/>
  <c r="E85" i="1"/>
  <c r="F85" i="1"/>
  <c r="G85" i="1"/>
  <c r="R85" i="1"/>
  <c r="D86" i="1"/>
  <c r="C87" i="1"/>
  <c r="D84" i="4"/>
  <c r="C85" i="4"/>
  <c r="G83" i="4"/>
  <c r="R83" i="4"/>
  <c r="E83" i="4"/>
  <c r="F83" i="4"/>
  <c r="D87" i="1"/>
  <c r="C88" i="1"/>
  <c r="G86" i="1"/>
  <c r="R86" i="1"/>
  <c r="E86" i="1"/>
  <c r="F86" i="1"/>
  <c r="D85" i="4"/>
  <c r="C86" i="4"/>
  <c r="E84" i="4"/>
  <c r="F84" i="4"/>
  <c r="G84" i="4"/>
  <c r="R84" i="4"/>
  <c r="D88" i="1"/>
  <c r="C89" i="1"/>
  <c r="E87" i="1"/>
  <c r="F87" i="1"/>
  <c r="G87" i="1"/>
  <c r="R87" i="1"/>
  <c r="D86" i="4"/>
  <c r="C87" i="4"/>
  <c r="E85" i="4"/>
  <c r="F85" i="4"/>
  <c r="G85" i="4"/>
  <c r="R85" i="4"/>
  <c r="C90" i="1"/>
  <c r="D89" i="1"/>
  <c r="G88" i="1"/>
  <c r="R88" i="1"/>
  <c r="E88" i="1"/>
  <c r="F88" i="1"/>
  <c r="D87" i="4"/>
  <c r="C88" i="4"/>
  <c r="E86" i="4"/>
  <c r="F86" i="4"/>
  <c r="G86" i="4"/>
  <c r="R86" i="4"/>
  <c r="E89" i="1"/>
  <c r="F89" i="1"/>
  <c r="G89" i="1"/>
  <c r="R89" i="1"/>
  <c r="C91" i="1"/>
  <c r="D90" i="1"/>
  <c r="D88" i="4"/>
  <c r="C89" i="4"/>
  <c r="E87" i="4"/>
  <c r="F87" i="4"/>
  <c r="G87" i="4"/>
  <c r="R87" i="4"/>
  <c r="E90" i="1"/>
  <c r="F90" i="1"/>
  <c r="G90" i="1"/>
  <c r="R90" i="1"/>
  <c r="D91" i="1"/>
  <c r="C92" i="1"/>
  <c r="C90" i="4"/>
  <c r="D89" i="4"/>
  <c r="E88" i="4"/>
  <c r="F88" i="4"/>
  <c r="G88" i="4"/>
  <c r="R88" i="4"/>
  <c r="D92" i="1"/>
  <c r="C93" i="1"/>
  <c r="E91" i="1"/>
  <c r="F91" i="1"/>
  <c r="G91" i="1"/>
  <c r="R91" i="1"/>
  <c r="G89" i="4"/>
  <c r="R89" i="4"/>
  <c r="E89" i="4"/>
  <c r="F89" i="4"/>
  <c r="C91" i="4"/>
  <c r="D90" i="4"/>
  <c r="D93" i="1"/>
  <c r="C94" i="1"/>
  <c r="G92" i="1"/>
  <c r="R92" i="1"/>
  <c r="E92" i="1"/>
  <c r="F92" i="1"/>
  <c r="C92" i="4"/>
  <c r="D91" i="4"/>
  <c r="G90" i="4"/>
  <c r="R90" i="4"/>
  <c r="E90" i="4"/>
  <c r="F90" i="4"/>
  <c r="C95" i="1"/>
  <c r="D94" i="1"/>
  <c r="E93" i="1"/>
  <c r="F93" i="1"/>
  <c r="G93" i="1"/>
  <c r="R93" i="1"/>
  <c r="G91" i="4"/>
  <c r="R91" i="4"/>
  <c r="E91" i="4"/>
  <c r="F91" i="4"/>
  <c r="C93" i="4"/>
  <c r="D92" i="4"/>
  <c r="G94" i="1"/>
  <c r="R94" i="1"/>
  <c r="E94" i="1"/>
  <c r="F94" i="1"/>
  <c r="C96" i="1"/>
  <c r="D95" i="1"/>
  <c r="D93" i="4"/>
  <c r="C94" i="4"/>
  <c r="E92" i="4"/>
  <c r="F92" i="4"/>
  <c r="G92" i="4"/>
  <c r="R92" i="4"/>
  <c r="G95" i="1"/>
  <c r="R95" i="1"/>
  <c r="E95" i="1"/>
  <c r="F95" i="1"/>
  <c r="C97" i="1"/>
  <c r="D96" i="1"/>
  <c r="C95" i="4"/>
  <c r="D94" i="4"/>
  <c r="G93" i="4"/>
  <c r="R93" i="4"/>
  <c r="E93" i="4"/>
  <c r="F93" i="4"/>
  <c r="G96" i="1"/>
  <c r="R96" i="1"/>
  <c r="E96" i="1"/>
  <c r="F96" i="1"/>
  <c r="D97" i="1"/>
  <c r="C98" i="1"/>
  <c r="G94" i="4"/>
  <c r="R94" i="4"/>
  <c r="E94" i="4"/>
  <c r="F94" i="4"/>
  <c r="D95" i="4"/>
  <c r="C96" i="4"/>
  <c r="C99" i="1"/>
  <c r="D98" i="1"/>
  <c r="G97" i="1"/>
  <c r="R97" i="1"/>
  <c r="E97" i="1"/>
  <c r="F97" i="1"/>
  <c r="G95" i="4"/>
  <c r="R95" i="4"/>
  <c r="E95" i="4"/>
  <c r="F95" i="4"/>
  <c r="C97" i="4"/>
  <c r="D96" i="4"/>
  <c r="G98" i="1"/>
  <c r="R98" i="1"/>
  <c r="E98" i="1"/>
  <c r="F98" i="1"/>
  <c r="D99" i="1"/>
  <c r="C100" i="1"/>
  <c r="D97" i="4"/>
  <c r="C98" i="4"/>
  <c r="E96" i="4"/>
  <c r="F96" i="4"/>
  <c r="G96" i="4"/>
  <c r="R96" i="4"/>
  <c r="C101" i="1"/>
  <c r="D100" i="1"/>
  <c r="G99" i="1"/>
  <c r="R99" i="1"/>
  <c r="E99" i="1"/>
  <c r="F99" i="1"/>
  <c r="C99" i="4"/>
  <c r="D98" i="4"/>
  <c r="G97" i="4"/>
  <c r="R97" i="4"/>
  <c r="E97" i="4"/>
  <c r="F97" i="4"/>
  <c r="E100" i="1"/>
  <c r="F100" i="1"/>
  <c r="G100" i="1"/>
  <c r="R100" i="1"/>
  <c r="D101" i="1"/>
  <c r="C102" i="1"/>
  <c r="G98" i="4"/>
  <c r="R98" i="4"/>
  <c r="E98" i="4"/>
  <c r="F98" i="4"/>
  <c r="D99" i="4"/>
  <c r="C100" i="4"/>
  <c r="D102" i="1"/>
  <c r="C103" i="1"/>
  <c r="G101" i="1"/>
  <c r="R101" i="1"/>
  <c r="E101" i="1"/>
  <c r="F101" i="1"/>
  <c r="E99" i="4"/>
  <c r="F99" i="4"/>
  <c r="G99" i="4"/>
  <c r="R99" i="4"/>
  <c r="D100" i="4"/>
  <c r="C101" i="4"/>
  <c r="C104" i="1"/>
  <c r="D103" i="1"/>
  <c r="E102" i="1"/>
  <c r="F102" i="1"/>
  <c r="G102" i="1"/>
  <c r="R102" i="1"/>
  <c r="E100" i="4"/>
  <c r="F100" i="4"/>
  <c r="G100" i="4"/>
  <c r="R100" i="4"/>
  <c r="D101" i="4"/>
  <c r="C102" i="4"/>
  <c r="G103" i="1"/>
  <c r="R103" i="1"/>
  <c r="E103" i="1"/>
  <c r="F103" i="1"/>
  <c r="D104" i="1"/>
  <c r="C105" i="1"/>
  <c r="G101" i="4"/>
  <c r="R101" i="4"/>
  <c r="E101" i="4"/>
  <c r="F101" i="4"/>
  <c r="D102" i="4"/>
  <c r="C103" i="4"/>
  <c r="C106" i="1"/>
  <c r="D105" i="1"/>
  <c r="E104" i="1"/>
  <c r="F104" i="1"/>
  <c r="G104" i="1"/>
  <c r="R104" i="1"/>
  <c r="E102" i="4"/>
  <c r="F102" i="4"/>
  <c r="G102" i="4"/>
  <c r="R102" i="4"/>
  <c r="D103" i="4"/>
  <c r="C104" i="4"/>
  <c r="G105" i="1"/>
  <c r="R105" i="1"/>
  <c r="E105" i="1"/>
  <c r="F105" i="1"/>
  <c r="C107" i="1"/>
  <c r="D106" i="1"/>
  <c r="G103" i="4"/>
  <c r="R103" i="4"/>
  <c r="E103" i="4"/>
  <c r="F103" i="4"/>
  <c r="C105" i="4"/>
  <c r="D104" i="4"/>
  <c r="E106" i="1"/>
  <c r="F106" i="1"/>
  <c r="G106" i="1"/>
  <c r="R106" i="1"/>
  <c r="D107" i="1"/>
  <c r="C108" i="1"/>
  <c r="D105" i="4"/>
  <c r="C106" i="4"/>
  <c r="G104" i="4"/>
  <c r="R104" i="4"/>
  <c r="E104" i="4"/>
  <c r="F104" i="4"/>
  <c r="D108" i="1"/>
  <c r="C109" i="1"/>
  <c r="G107" i="1"/>
  <c r="R107" i="1"/>
  <c r="E107" i="1"/>
  <c r="F107" i="1"/>
  <c r="D106" i="4"/>
  <c r="C107" i="4"/>
  <c r="E105" i="4"/>
  <c r="F105" i="4"/>
  <c r="G105" i="4"/>
  <c r="R105" i="4"/>
  <c r="D109" i="1"/>
  <c r="C110" i="1"/>
  <c r="G108" i="1"/>
  <c r="R108" i="1"/>
  <c r="E108" i="1"/>
  <c r="F108" i="1"/>
  <c r="D107" i="4"/>
  <c r="C108" i="4"/>
  <c r="E106" i="4"/>
  <c r="F106" i="4"/>
  <c r="G106" i="4"/>
  <c r="R106" i="4"/>
  <c r="D110" i="1"/>
  <c r="C111" i="1"/>
  <c r="E109" i="1"/>
  <c r="F109" i="1"/>
  <c r="G109" i="1"/>
  <c r="R109" i="1"/>
  <c r="C109" i="4"/>
  <c r="D108" i="4"/>
  <c r="G107" i="4"/>
  <c r="R107" i="4"/>
  <c r="E107" i="4"/>
  <c r="F107" i="4"/>
  <c r="D111" i="1"/>
  <c r="C112" i="1"/>
  <c r="E110" i="1"/>
  <c r="F110" i="1"/>
  <c r="G110" i="1"/>
  <c r="R110" i="1"/>
  <c r="G108" i="4"/>
  <c r="R108" i="4"/>
  <c r="E108" i="4"/>
  <c r="F108" i="4"/>
  <c r="D109" i="4"/>
  <c r="C110" i="4"/>
  <c r="D112" i="1"/>
  <c r="C113" i="1"/>
  <c r="E111" i="1"/>
  <c r="F111" i="1"/>
  <c r="G111" i="1"/>
  <c r="R111" i="1"/>
  <c r="E109" i="4"/>
  <c r="F109" i="4"/>
  <c r="G109" i="4"/>
  <c r="R109" i="4"/>
  <c r="D110" i="4"/>
  <c r="C111" i="4"/>
  <c r="D113" i="1"/>
  <c r="C114" i="1"/>
  <c r="G112" i="1"/>
  <c r="R112" i="1"/>
  <c r="E112" i="1"/>
  <c r="F112" i="1"/>
  <c r="E110" i="4"/>
  <c r="F110" i="4"/>
  <c r="G110" i="4"/>
  <c r="R110" i="4"/>
  <c r="C112" i="4"/>
  <c r="D111" i="4"/>
  <c r="C115" i="1"/>
  <c r="D114" i="1"/>
  <c r="E113" i="1"/>
  <c r="F113" i="1"/>
  <c r="G113" i="1"/>
  <c r="R113" i="1"/>
  <c r="C113" i="4"/>
  <c r="D112" i="4"/>
  <c r="G111" i="4"/>
  <c r="R111" i="4"/>
  <c r="E111" i="4"/>
  <c r="F111" i="4"/>
  <c r="G114" i="1"/>
  <c r="R114" i="1"/>
  <c r="E114" i="1"/>
  <c r="F114" i="1"/>
  <c r="D115" i="1"/>
  <c r="C116" i="1"/>
  <c r="E112" i="4"/>
  <c r="F112" i="4"/>
  <c r="G112" i="4"/>
  <c r="R112" i="4"/>
  <c r="C114" i="4"/>
  <c r="D113" i="4"/>
  <c r="D116" i="1"/>
  <c r="C117" i="1"/>
  <c r="G115" i="1"/>
  <c r="R115" i="1"/>
  <c r="E115" i="1"/>
  <c r="F115" i="1"/>
  <c r="C115" i="4"/>
  <c r="D114" i="4"/>
  <c r="G113" i="4"/>
  <c r="R113" i="4"/>
  <c r="E113" i="4"/>
  <c r="F113" i="4"/>
  <c r="C118" i="1"/>
  <c r="D117" i="1"/>
  <c r="G116" i="1"/>
  <c r="R116" i="1"/>
  <c r="E116" i="1"/>
  <c r="F116" i="1"/>
  <c r="G114" i="4"/>
  <c r="R114" i="4"/>
  <c r="E114" i="4"/>
  <c r="F114" i="4"/>
  <c r="D115" i="4"/>
  <c r="C116" i="4"/>
  <c r="E117" i="1"/>
  <c r="F117" i="1"/>
  <c r="G117" i="1"/>
  <c r="R117" i="1"/>
  <c r="D118" i="1"/>
  <c r="C119" i="1"/>
  <c r="E115" i="4"/>
  <c r="F115" i="4"/>
  <c r="G115" i="4"/>
  <c r="R115" i="4"/>
  <c r="C117" i="4"/>
  <c r="D116" i="4"/>
  <c r="D119" i="1"/>
  <c r="C120" i="1"/>
  <c r="G118" i="1"/>
  <c r="R118" i="1"/>
  <c r="E118" i="1"/>
  <c r="F118" i="1"/>
  <c r="D117" i="4"/>
  <c r="C118" i="4"/>
  <c r="G116" i="4"/>
  <c r="R116" i="4"/>
  <c r="E116" i="4"/>
  <c r="F116" i="4"/>
  <c r="C121" i="1"/>
  <c r="D120" i="1"/>
  <c r="G119" i="1"/>
  <c r="R119" i="1"/>
  <c r="E119" i="1"/>
  <c r="F119" i="1"/>
  <c r="C119" i="4"/>
  <c r="D118" i="4"/>
  <c r="E117" i="4"/>
  <c r="F117" i="4"/>
  <c r="G117" i="4"/>
  <c r="R117" i="4"/>
  <c r="G120" i="1"/>
  <c r="R120" i="1"/>
  <c r="E120" i="1"/>
  <c r="F120" i="1"/>
  <c r="C122" i="1"/>
  <c r="D121" i="1"/>
  <c r="E118" i="4"/>
  <c r="F118" i="4"/>
  <c r="G118" i="4"/>
  <c r="R118" i="4"/>
  <c r="D119" i="4"/>
  <c r="C120" i="4"/>
  <c r="E121" i="1"/>
  <c r="F121" i="1"/>
  <c r="G121" i="1"/>
  <c r="R121" i="1"/>
  <c r="C123" i="1"/>
  <c r="D122" i="1"/>
  <c r="G119" i="4"/>
  <c r="R119" i="4"/>
  <c r="E119" i="4"/>
  <c r="F119" i="4"/>
  <c r="C121" i="4"/>
  <c r="D120" i="4"/>
  <c r="G122" i="1"/>
  <c r="R122" i="1"/>
  <c r="E122" i="1"/>
  <c r="F122" i="1"/>
  <c r="C124" i="1"/>
  <c r="D123" i="1"/>
  <c r="C122" i="4"/>
  <c r="D121" i="4"/>
  <c r="E120" i="4"/>
  <c r="F120" i="4"/>
  <c r="G120" i="4"/>
  <c r="R120" i="4"/>
  <c r="D124" i="1"/>
  <c r="C125" i="1"/>
  <c r="E123" i="1"/>
  <c r="F123" i="1"/>
  <c r="G123" i="1"/>
  <c r="R123" i="1"/>
  <c r="E121" i="4"/>
  <c r="F121" i="4"/>
  <c r="G121" i="4"/>
  <c r="R121" i="4"/>
  <c r="D122" i="4"/>
  <c r="C123" i="4"/>
  <c r="C126" i="1"/>
  <c r="D125" i="1"/>
  <c r="G124" i="1"/>
  <c r="R124" i="1"/>
  <c r="E124" i="1"/>
  <c r="F124" i="1"/>
  <c r="E122" i="4"/>
  <c r="F122" i="4"/>
  <c r="G122" i="4"/>
  <c r="R122" i="4"/>
  <c r="D123" i="4"/>
  <c r="C124" i="4"/>
  <c r="E125" i="1"/>
  <c r="F125" i="1"/>
  <c r="G125" i="1"/>
  <c r="R125" i="1"/>
  <c r="D126" i="1"/>
  <c r="C127" i="1"/>
  <c r="G123" i="4"/>
  <c r="R123" i="4"/>
  <c r="E123" i="4"/>
  <c r="F123" i="4"/>
  <c r="D124" i="4"/>
  <c r="C125" i="4"/>
  <c r="D127" i="1"/>
  <c r="C128" i="1"/>
  <c r="E126" i="1"/>
  <c r="F126" i="1"/>
  <c r="G126" i="1"/>
  <c r="R126" i="1"/>
  <c r="G124" i="4"/>
  <c r="R124" i="4"/>
  <c r="E124" i="4"/>
  <c r="F124" i="4"/>
  <c r="C126" i="4"/>
  <c r="D125" i="4"/>
  <c r="C129" i="1"/>
  <c r="D128" i="1"/>
  <c r="E127" i="1"/>
  <c r="F127" i="1"/>
  <c r="G127" i="1"/>
  <c r="R127" i="1"/>
  <c r="D126" i="4"/>
  <c r="C127" i="4"/>
  <c r="G125" i="4"/>
  <c r="R125" i="4"/>
  <c r="E125" i="4"/>
  <c r="F125" i="4"/>
  <c r="E128" i="1"/>
  <c r="F128" i="1"/>
  <c r="G128" i="1"/>
  <c r="R128" i="1"/>
  <c r="D129" i="1"/>
  <c r="C130" i="1"/>
  <c r="C128" i="4"/>
  <c r="D127" i="4"/>
  <c r="E126" i="4"/>
  <c r="F126" i="4"/>
  <c r="G126" i="4"/>
  <c r="R126" i="4"/>
  <c r="C131" i="1"/>
  <c r="D130" i="1"/>
  <c r="G129" i="1"/>
  <c r="R129" i="1"/>
  <c r="E129" i="1"/>
  <c r="F129" i="1"/>
  <c r="G127" i="4"/>
  <c r="R127" i="4"/>
  <c r="E127" i="4"/>
  <c r="F127" i="4"/>
  <c r="C129" i="4"/>
  <c r="D128" i="4"/>
  <c r="G130" i="1"/>
  <c r="R130" i="1"/>
  <c r="E130" i="1"/>
  <c r="F130" i="1"/>
  <c r="D131" i="1"/>
  <c r="C132" i="1"/>
  <c r="D129" i="4"/>
  <c r="C130" i="4"/>
  <c r="E128" i="4"/>
  <c r="F128" i="4"/>
  <c r="G128" i="4"/>
  <c r="R128" i="4"/>
  <c r="D132" i="1"/>
  <c r="C133" i="1"/>
  <c r="G131" i="1"/>
  <c r="R131" i="1"/>
  <c r="E131" i="1"/>
  <c r="F131" i="1"/>
  <c r="C131" i="4"/>
  <c r="D130" i="4"/>
  <c r="E129" i="4"/>
  <c r="F129" i="4"/>
  <c r="G129" i="4"/>
  <c r="R129" i="4"/>
  <c r="C134" i="1"/>
  <c r="D133" i="1"/>
  <c r="E132" i="1"/>
  <c r="F132" i="1"/>
  <c r="G132" i="1"/>
  <c r="R132" i="1"/>
  <c r="E130" i="4"/>
  <c r="F130" i="4"/>
  <c r="G130" i="4"/>
  <c r="R130" i="4"/>
  <c r="D131" i="4"/>
  <c r="C132" i="4"/>
  <c r="E133" i="1"/>
  <c r="F133" i="1"/>
  <c r="G133" i="1"/>
  <c r="R133" i="1"/>
  <c r="C135" i="1"/>
  <c r="D134" i="1"/>
  <c r="G131" i="4"/>
  <c r="R131" i="4"/>
  <c r="E131" i="4"/>
  <c r="F131" i="4"/>
  <c r="C133" i="4"/>
  <c r="D132" i="4"/>
  <c r="G134" i="1"/>
  <c r="R134" i="1"/>
  <c r="E134" i="1"/>
  <c r="F134" i="1"/>
  <c r="D135" i="1"/>
  <c r="C136" i="1"/>
  <c r="D133" i="4"/>
  <c r="C134" i="4"/>
  <c r="G132" i="4"/>
  <c r="R132" i="4"/>
  <c r="E132" i="4"/>
  <c r="F132" i="4"/>
  <c r="D136" i="1"/>
  <c r="C137" i="1"/>
  <c r="E135" i="1"/>
  <c r="F135" i="1"/>
  <c r="G135" i="1"/>
  <c r="R135" i="1"/>
  <c r="C135" i="4"/>
  <c r="D134" i="4"/>
  <c r="G133" i="4"/>
  <c r="R133" i="4"/>
  <c r="E133" i="4"/>
  <c r="F133" i="4"/>
  <c r="D137" i="1"/>
  <c r="C138" i="1"/>
  <c r="E136" i="1"/>
  <c r="F136" i="1"/>
  <c r="G136" i="1"/>
  <c r="R136" i="1"/>
  <c r="G134" i="4"/>
  <c r="R134" i="4"/>
  <c r="E134" i="4"/>
  <c r="F134" i="4"/>
  <c r="D135" i="4"/>
  <c r="C136" i="4"/>
  <c r="D138" i="1"/>
  <c r="C139" i="1"/>
  <c r="E137" i="1"/>
  <c r="F137" i="1"/>
  <c r="G137" i="1"/>
  <c r="R137" i="1"/>
  <c r="E135" i="4"/>
  <c r="F135" i="4"/>
  <c r="G135" i="4"/>
  <c r="R135" i="4"/>
  <c r="C137" i="4"/>
  <c r="D136" i="4"/>
  <c r="D139" i="1"/>
  <c r="C140" i="1"/>
  <c r="E138" i="1"/>
  <c r="F138" i="1"/>
  <c r="G138" i="1"/>
  <c r="R138" i="1"/>
  <c r="D137" i="4"/>
  <c r="C138" i="4"/>
  <c r="E136" i="4"/>
  <c r="F136" i="4"/>
  <c r="G136" i="4"/>
  <c r="R136" i="4"/>
  <c r="D140" i="1"/>
  <c r="C141" i="1"/>
  <c r="G139" i="1"/>
  <c r="R139" i="1"/>
  <c r="E139" i="1"/>
  <c r="F139" i="1"/>
  <c r="D138" i="4"/>
  <c r="C139" i="4"/>
  <c r="E137" i="4"/>
  <c r="F137" i="4"/>
  <c r="G137" i="4"/>
  <c r="R137" i="4"/>
  <c r="C142" i="1"/>
  <c r="D141" i="1"/>
  <c r="G140" i="1"/>
  <c r="R140" i="1"/>
  <c r="E140" i="1"/>
  <c r="F140" i="1"/>
  <c r="C140" i="4"/>
  <c r="D139" i="4"/>
  <c r="G138" i="4"/>
  <c r="R138" i="4"/>
  <c r="E138" i="4"/>
  <c r="F138" i="4"/>
  <c r="E141" i="1"/>
  <c r="F141" i="1"/>
  <c r="G141" i="1"/>
  <c r="R141" i="1"/>
  <c r="C143" i="1"/>
  <c r="D142" i="1"/>
  <c r="G139" i="4"/>
  <c r="R139" i="4"/>
  <c r="E139" i="4"/>
  <c r="F139" i="4"/>
  <c r="C141" i="4"/>
  <c r="D140" i="4"/>
  <c r="G142" i="1"/>
  <c r="R142" i="1"/>
  <c r="E142" i="1"/>
  <c r="F142" i="1"/>
  <c r="D143" i="1"/>
  <c r="C144" i="1"/>
  <c r="C142" i="4"/>
  <c r="D141" i="4"/>
  <c r="E140" i="4"/>
  <c r="F140" i="4"/>
  <c r="G140" i="4"/>
  <c r="R140" i="4"/>
  <c r="C145" i="1"/>
  <c r="D144" i="1"/>
  <c r="G143" i="1"/>
  <c r="R143" i="1"/>
  <c r="E143" i="1"/>
  <c r="F143" i="1"/>
  <c r="G141" i="4"/>
  <c r="R141" i="4"/>
  <c r="E141" i="4"/>
  <c r="F141" i="4"/>
  <c r="D142" i="4"/>
  <c r="C143" i="4"/>
  <c r="G144" i="1"/>
  <c r="R144" i="1"/>
  <c r="E144" i="1"/>
  <c r="F144" i="1"/>
  <c r="D145" i="1"/>
  <c r="C146" i="1"/>
  <c r="G142" i="4"/>
  <c r="R142" i="4"/>
  <c r="E142" i="4"/>
  <c r="F142" i="4"/>
  <c r="C144" i="4"/>
  <c r="D143" i="4"/>
  <c r="D146" i="1"/>
  <c r="C147" i="1"/>
  <c r="E145" i="1"/>
  <c r="F145" i="1"/>
  <c r="G145" i="1"/>
  <c r="R145" i="1"/>
  <c r="C145" i="4"/>
  <c r="D144" i="4"/>
  <c r="G143" i="4"/>
  <c r="R143" i="4"/>
  <c r="E143" i="4"/>
  <c r="F143" i="4"/>
  <c r="C148" i="1"/>
  <c r="D147" i="1"/>
  <c r="E146" i="1"/>
  <c r="F146" i="1"/>
  <c r="G146" i="1"/>
  <c r="R146" i="1"/>
  <c r="E144" i="4"/>
  <c r="F144" i="4"/>
  <c r="G144" i="4"/>
  <c r="R144" i="4"/>
  <c r="D145" i="4"/>
  <c r="C146" i="4"/>
  <c r="G147" i="1"/>
  <c r="R147" i="1"/>
  <c r="E147" i="1"/>
  <c r="F147" i="1"/>
  <c r="D148" i="1"/>
  <c r="C149" i="1"/>
  <c r="E145" i="4"/>
  <c r="F145" i="4"/>
  <c r="G145" i="4"/>
  <c r="R145" i="4"/>
  <c r="C147" i="4"/>
  <c r="D146" i="4"/>
  <c r="D149" i="1"/>
  <c r="C150" i="1"/>
  <c r="G148" i="1"/>
  <c r="R148" i="1"/>
  <c r="E148" i="1"/>
  <c r="F148" i="1"/>
  <c r="C148" i="4"/>
  <c r="D147" i="4"/>
  <c r="G146" i="4"/>
  <c r="R146" i="4"/>
  <c r="E146" i="4"/>
  <c r="F146" i="4"/>
  <c r="C151" i="1"/>
  <c r="D150" i="1"/>
  <c r="G149" i="1"/>
  <c r="R149" i="1"/>
  <c r="E149" i="1"/>
  <c r="F149" i="1"/>
  <c r="E147" i="4"/>
  <c r="F147" i="4"/>
  <c r="G147" i="4"/>
  <c r="R147" i="4"/>
  <c r="D148" i="4"/>
  <c r="C149" i="4"/>
  <c r="E150" i="1"/>
  <c r="F150" i="1"/>
  <c r="G150" i="1"/>
  <c r="R150" i="1"/>
  <c r="D151" i="1"/>
  <c r="C152" i="1"/>
  <c r="E148" i="4"/>
  <c r="F148" i="4"/>
  <c r="G148" i="4"/>
  <c r="R148" i="4"/>
  <c r="C150" i="4"/>
  <c r="D149" i="4"/>
  <c r="D152" i="1"/>
  <c r="C153" i="1"/>
  <c r="G151" i="1"/>
  <c r="R151" i="1"/>
  <c r="E151" i="1"/>
  <c r="F151" i="1"/>
  <c r="C151" i="4"/>
  <c r="D150" i="4"/>
  <c r="G149" i="4"/>
  <c r="R149" i="4"/>
  <c r="E149" i="4"/>
  <c r="F149" i="4"/>
  <c r="D153" i="1"/>
  <c r="C154" i="1"/>
  <c r="G152" i="1"/>
  <c r="R152" i="1"/>
  <c r="E152" i="1"/>
  <c r="F152" i="1"/>
  <c r="E150" i="4"/>
  <c r="F150" i="4"/>
  <c r="G150" i="4"/>
  <c r="R150" i="4"/>
  <c r="C152" i="4"/>
  <c r="D151" i="4"/>
  <c r="C155" i="1"/>
  <c r="D154" i="1"/>
  <c r="E153" i="1"/>
  <c r="F153" i="1"/>
  <c r="G153" i="1"/>
  <c r="R153" i="1"/>
  <c r="D152" i="4"/>
  <c r="C153" i="4"/>
  <c r="E151" i="4"/>
  <c r="F151" i="4"/>
  <c r="G151" i="4"/>
  <c r="R151" i="4"/>
  <c r="G154" i="1"/>
  <c r="R154" i="1"/>
  <c r="E154" i="1"/>
  <c r="F154" i="1"/>
  <c r="C156" i="1"/>
  <c r="D155" i="1"/>
  <c r="D153" i="4"/>
  <c r="C154" i="4"/>
  <c r="G152" i="4"/>
  <c r="R152" i="4"/>
  <c r="E152" i="4"/>
  <c r="F152" i="4"/>
  <c r="G155" i="1"/>
  <c r="R155" i="1"/>
  <c r="E155" i="1"/>
  <c r="F155" i="1"/>
  <c r="C157" i="1"/>
  <c r="D156" i="1"/>
  <c r="C155" i="4"/>
  <c r="D154" i="4"/>
  <c r="E153" i="4"/>
  <c r="F153" i="4"/>
  <c r="G153" i="4"/>
  <c r="R153" i="4"/>
  <c r="E156" i="1"/>
  <c r="F156" i="1"/>
  <c r="G156" i="1"/>
  <c r="R156" i="1"/>
  <c r="D157" i="1"/>
  <c r="C158" i="1"/>
  <c r="G154" i="4"/>
  <c r="R154" i="4"/>
  <c r="E154" i="4"/>
  <c r="F154" i="4"/>
  <c r="D155" i="4"/>
  <c r="C156" i="4"/>
  <c r="C159" i="1"/>
  <c r="D158" i="1"/>
  <c r="G157" i="1"/>
  <c r="R157" i="1"/>
  <c r="E157" i="1"/>
  <c r="F157" i="1"/>
  <c r="G155" i="4"/>
  <c r="R155" i="4"/>
  <c r="E155" i="4"/>
  <c r="F155" i="4"/>
  <c r="C157" i="4"/>
  <c r="D156" i="4"/>
  <c r="E158" i="1"/>
  <c r="F158" i="1"/>
  <c r="G158" i="1"/>
  <c r="R158" i="1"/>
  <c r="D159" i="1"/>
  <c r="C160" i="1"/>
  <c r="C158" i="4"/>
  <c r="D157" i="4"/>
  <c r="G156" i="4"/>
  <c r="R156" i="4"/>
  <c r="E156" i="4"/>
  <c r="F156" i="4"/>
  <c r="C161" i="1"/>
  <c r="D160" i="1"/>
  <c r="E159" i="1"/>
  <c r="F159" i="1"/>
  <c r="G159" i="1"/>
  <c r="R159" i="1"/>
  <c r="G157" i="4"/>
  <c r="R157" i="4"/>
  <c r="E157" i="4"/>
  <c r="F157" i="4"/>
  <c r="D158" i="4"/>
  <c r="C159" i="4"/>
  <c r="G160" i="1"/>
  <c r="R160" i="1"/>
  <c r="E160" i="1"/>
  <c r="F160" i="1"/>
  <c r="D161" i="1"/>
  <c r="C162" i="1"/>
  <c r="G158" i="4"/>
  <c r="R158" i="4"/>
  <c r="E158" i="4"/>
  <c r="F158" i="4"/>
  <c r="C160" i="4"/>
  <c r="D159" i="4"/>
  <c r="C163" i="1"/>
  <c r="D162" i="1"/>
  <c r="E161" i="1"/>
  <c r="F161" i="1"/>
  <c r="G161" i="1"/>
  <c r="R161" i="1"/>
  <c r="C161" i="4"/>
  <c r="D160" i="4"/>
  <c r="E159" i="4"/>
  <c r="F159" i="4"/>
  <c r="G159" i="4"/>
  <c r="R159" i="4"/>
  <c r="G162" i="1"/>
  <c r="R162" i="1"/>
  <c r="E162" i="1"/>
  <c r="F162" i="1"/>
  <c r="D163" i="1"/>
  <c r="C164" i="1"/>
  <c r="E160" i="4"/>
  <c r="F160" i="4"/>
  <c r="G160" i="4"/>
  <c r="R160" i="4"/>
  <c r="C162" i="4"/>
  <c r="D161" i="4"/>
  <c r="D164" i="1"/>
  <c r="C165" i="1"/>
  <c r="G163" i="1"/>
  <c r="R163" i="1"/>
  <c r="E163" i="1"/>
  <c r="F163" i="1"/>
  <c r="C163" i="4"/>
  <c r="D162" i="4"/>
  <c r="E161" i="4"/>
  <c r="F161" i="4"/>
  <c r="G161" i="4"/>
  <c r="R161" i="4"/>
  <c r="D165" i="1"/>
  <c r="C166" i="1"/>
  <c r="E164" i="1"/>
  <c r="F164" i="1"/>
  <c r="G164" i="1"/>
  <c r="R164" i="1"/>
  <c r="G162" i="4"/>
  <c r="R162" i="4"/>
  <c r="E162" i="4"/>
  <c r="F162" i="4"/>
  <c r="D163" i="4"/>
  <c r="C164" i="4"/>
  <c r="C167" i="1"/>
  <c r="D166" i="1"/>
  <c r="E165" i="1"/>
  <c r="F165" i="1"/>
  <c r="G165" i="1"/>
  <c r="R165" i="1"/>
  <c r="E163" i="4"/>
  <c r="F163" i="4"/>
  <c r="G163" i="4"/>
  <c r="R163" i="4"/>
  <c r="D164" i="4"/>
  <c r="C165" i="4"/>
  <c r="G166" i="1"/>
  <c r="R166" i="1"/>
  <c r="E166" i="1"/>
  <c r="F166" i="1"/>
  <c r="C168" i="1"/>
  <c r="D167" i="1"/>
  <c r="E164" i="4"/>
  <c r="F164" i="4"/>
  <c r="G164" i="4"/>
  <c r="R164" i="4"/>
  <c r="D165" i="4"/>
  <c r="C166" i="4"/>
  <c r="G167" i="1"/>
  <c r="R167" i="1"/>
  <c r="E167" i="1"/>
  <c r="F167" i="1"/>
  <c r="D168" i="1"/>
  <c r="C169" i="1"/>
  <c r="E165" i="4"/>
  <c r="F165" i="4"/>
  <c r="G165" i="4"/>
  <c r="R165" i="4"/>
  <c r="D166" i="4"/>
  <c r="C167" i="4"/>
  <c r="G168" i="1"/>
  <c r="R168" i="1"/>
  <c r="E168" i="1"/>
  <c r="F168" i="1"/>
  <c r="D169" i="1"/>
  <c r="C170" i="1"/>
  <c r="E166" i="4"/>
  <c r="F166" i="4"/>
  <c r="G166" i="4"/>
  <c r="R166" i="4"/>
  <c r="C168" i="4"/>
  <c r="D167" i="4"/>
  <c r="C171" i="1"/>
  <c r="D170" i="1"/>
  <c r="G169" i="1"/>
  <c r="R169" i="1"/>
  <c r="E169" i="1"/>
  <c r="F169" i="1"/>
  <c r="C169" i="4"/>
  <c r="D168" i="4"/>
  <c r="G167" i="4"/>
  <c r="R167" i="4"/>
  <c r="E167" i="4"/>
  <c r="F167" i="4"/>
  <c r="E170" i="1"/>
  <c r="F170" i="1"/>
  <c r="G170" i="1"/>
  <c r="R170" i="1"/>
  <c r="D171" i="1"/>
  <c r="C172" i="1"/>
  <c r="G168" i="4"/>
  <c r="R168" i="4"/>
  <c r="E168" i="4"/>
  <c r="F168" i="4"/>
  <c r="D169" i="4"/>
  <c r="C170" i="4"/>
  <c r="D172" i="1"/>
  <c r="C173" i="1"/>
  <c r="E171" i="1"/>
  <c r="F171" i="1"/>
  <c r="G171" i="1"/>
  <c r="R171" i="1"/>
  <c r="G169" i="4"/>
  <c r="R169" i="4"/>
  <c r="E169" i="4"/>
  <c r="F169" i="4"/>
  <c r="D170" i="4"/>
  <c r="C171" i="4"/>
  <c r="D173" i="1"/>
  <c r="C174" i="1"/>
  <c r="E172" i="1"/>
  <c r="F172" i="1"/>
  <c r="G172" i="1"/>
  <c r="R172" i="1"/>
  <c r="E170" i="4"/>
  <c r="F170" i="4"/>
  <c r="G170" i="4"/>
  <c r="R170" i="4"/>
  <c r="D171" i="4"/>
  <c r="C172" i="4"/>
  <c r="C175" i="1"/>
  <c r="D174" i="1"/>
  <c r="E173" i="1"/>
  <c r="F173" i="1"/>
  <c r="G173" i="1"/>
  <c r="R173" i="1"/>
  <c r="E171" i="4"/>
  <c r="F171" i="4"/>
  <c r="G171" i="4"/>
  <c r="R171" i="4"/>
  <c r="C173" i="4"/>
  <c r="D172" i="4"/>
  <c r="G174" i="1"/>
  <c r="R174" i="1"/>
  <c r="E174" i="1"/>
  <c r="F174" i="1"/>
  <c r="C176" i="1"/>
  <c r="D175" i="1"/>
  <c r="C174" i="4"/>
  <c r="D173" i="4"/>
  <c r="G172" i="4"/>
  <c r="R172" i="4"/>
  <c r="E172" i="4"/>
  <c r="F172" i="4"/>
  <c r="E175" i="1"/>
  <c r="F175" i="1"/>
  <c r="G175" i="1"/>
  <c r="R175" i="1"/>
  <c r="C177" i="1"/>
  <c r="D176" i="1"/>
  <c r="G173" i="4"/>
  <c r="R173" i="4"/>
  <c r="E173" i="4"/>
  <c r="F173" i="4"/>
  <c r="C175" i="4"/>
  <c r="D174" i="4"/>
  <c r="E176" i="1"/>
  <c r="F176" i="1"/>
  <c r="G176" i="1"/>
  <c r="R176" i="1"/>
  <c r="D177" i="1"/>
  <c r="C178" i="1"/>
  <c r="C176" i="4"/>
  <c r="D175" i="4"/>
  <c r="E174" i="4"/>
  <c r="F174" i="4"/>
  <c r="G174" i="4"/>
  <c r="R174" i="4"/>
  <c r="C179" i="1"/>
  <c r="D178" i="1"/>
  <c r="G177" i="1"/>
  <c r="R177" i="1"/>
  <c r="E177" i="1"/>
  <c r="F177" i="1"/>
  <c r="G175" i="4"/>
  <c r="R175" i="4"/>
  <c r="E175" i="4"/>
  <c r="F175" i="4"/>
  <c r="C177" i="4"/>
  <c r="D176" i="4"/>
  <c r="E178" i="1"/>
  <c r="F178" i="1"/>
  <c r="G178" i="1"/>
  <c r="R178" i="1"/>
  <c r="C180" i="1"/>
  <c r="D179" i="1"/>
  <c r="D177" i="4"/>
  <c r="C178" i="4"/>
  <c r="E176" i="4"/>
  <c r="F176" i="4"/>
  <c r="G176" i="4"/>
  <c r="R176" i="4"/>
  <c r="G179" i="1"/>
  <c r="R179" i="1"/>
  <c r="E179" i="1"/>
  <c r="F179" i="1"/>
  <c r="C181" i="1"/>
  <c r="D180" i="1"/>
  <c r="C179" i="4"/>
  <c r="D178" i="4"/>
  <c r="G177" i="4"/>
  <c r="R177" i="4"/>
  <c r="E177" i="4"/>
  <c r="F177" i="4"/>
  <c r="E180" i="1"/>
  <c r="F180" i="1"/>
  <c r="G180" i="1"/>
  <c r="R180" i="1"/>
  <c r="D181" i="1"/>
  <c r="C182" i="1"/>
  <c r="G178" i="4"/>
  <c r="R178" i="4"/>
  <c r="E178" i="4"/>
  <c r="F178" i="4"/>
  <c r="C180" i="4"/>
  <c r="D179" i="4"/>
  <c r="D182" i="1"/>
  <c r="C183" i="1"/>
  <c r="G181" i="1"/>
  <c r="R181" i="1"/>
  <c r="E181" i="1"/>
  <c r="F181" i="1"/>
  <c r="D180" i="4"/>
  <c r="C181" i="4"/>
  <c r="G179" i="4"/>
  <c r="R179" i="4"/>
  <c r="E179" i="4"/>
  <c r="F179" i="4"/>
  <c r="D183" i="1"/>
  <c r="C184" i="1"/>
  <c r="G182" i="1"/>
  <c r="R182" i="1"/>
  <c r="E182" i="1"/>
  <c r="F182" i="1"/>
  <c r="C182" i="4"/>
  <c r="D181" i="4"/>
  <c r="G180" i="4"/>
  <c r="R180" i="4"/>
  <c r="E180" i="4"/>
  <c r="F180" i="4"/>
  <c r="D184" i="1"/>
  <c r="C185" i="1"/>
  <c r="G183" i="1"/>
  <c r="R183" i="1"/>
  <c r="E183" i="1"/>
  <c r="F183" i="1"/>
  <c r="E181" i="4"/>
  <c r="F181" i="4"/>
  <c r="G181" i="4"/>
  <c r="R181" i="4"/>
  <c r="C183" i="4"/>
  <c r="D182" i="4"/>
  <c r="D185" i="1"/>
  <c r="C186" i="1"/>
  <c r="G184" i="1"/>
  <c r="R184" i="1"/>
  <c r="E184" i="1"/>
  <c r="F184" i="1"/>
  <c r="C184" i="4"/>
  <c r="D183" i="4"/>
  <c r="E182" i="4"/>
  <c r="F182" i="4"/>
  <c r="G182" i="4"/>
  <c r="R182" i="4"/>
  <c r="C187" i="1"/>
  <c r="D186" i="1"/>
  <c r="G185" i="1"/>
  <c r="R185" i="1"/>
  <c r="E185" i="1"/>
  <c r="F185" i="1"/>
  <c r="E183" i="4"/>
  <c r="F183" i="4"/>
  <c r="G183" i="4"/>
  <c r="R183" i="4"/>
  <c r="C185" i="4"/>
  <c r="D184" i="4"/>
  <c r="G186" i="1"/>
  <c r="R186" i="1"/>
  <c r="E186" i="1"/>
  <c r="F186" i="1"/>
  <c r="D187" i="1"/>
  <c r="C188" i="1"/>
  <c r="C186" i="4"/>
  <c r="D185" i="4"/>
  <c r="E184" i="4"/>
  <c r="F184" i="4"/>
  <c r="G184" i="4"/>
  <c r="R184" i="4"/>
  <c r="D188" i="1"/>
  <c r="C189" i="1"/>
  <c r="E187" i="1"/>
  <c r="F187" i="1"/>
  <c r="G187" i="1"/>
  <c r="R187" i="1"/>
  <c r="E185" i="4"/>
  <c r="F185" i="4"/>
  <c r="G185" i="4"/>
  <c r="R185" i="4"/>
  <c r="D186" i="4"/>
  <c r="C187" i="4"/>
  <c r="D189" i="1"/>
  <c r="C190" i="1"/>
  <c r="E188" i="1"/>
  <c r="F188" i="1"/>
  <c r="G188" i="1"/>
  <c r="R188" i="1"/>
  <c r="G186" i="4"/>
  <c r="R186" i="4"/>
  <c r="E186" i="4"/>
  <c r="F186" i="4"/>
  <c r="C188" i="4"/>
  <c r="D187" i="4"/>
  <c r="D190" i="1"/>
  <c r="C191" i="1"/>
  <c r="E189" i="1"/>
  <c r="F189" i="1"/>
  <c r="G189" i="1"/>
  <c r="R189" i="1"/>
  <c r="C189" i="4"/>
  <c r="D188" i="4"/>
  <c r="E187" i="4"/>
  <c r="F187" i="4"/>
  <c r="G187" i="4"/>
  <c r="R187" i="4"/>
  <c r="D191" i="1"/>
  <c r="C192" i="1"/>
  <c r="E190" i="1"/>
  <c r="F190" i="1"/>
  <c r="G190" i="1"/>
  <c r="R190" i="1"/>
  <c r="G188" i="4"/>
  <c r="R188" i="4"/>
  <c r="E188" i="4"/>
  <c r="F188" i="4"/>
  <c r="C190" i="4"/>
  <c r="D189" i="4"/>
  <c r="C193" i="1"/>
  <c r="D192" i="1"/>
  <c r="G191" i="1"/>
  <c r="R191" i="1"/>
  <c r="E191" i="1"/>
  <c r="F191" i="1"/>
  <c r="D190" i="4"/>
  <c r="C191" i="4"/>
  <c r="E189" i="4"/>
  <c r="F189" i="4"/>
  <c r="G189" i="4"/>
  <c r="R189" i="4"/>
  <c r="E192" i="1"/>
  <c r="F192" i="1"/>
  <c r="G192" i="1"/>
  <c r="R192" i="1"/>
  <c r="D193" i="1"/>
  <c r="C194" i="1"/>
  <c r="D191" i="4"/>
  <c r="C192" i="4"/>
  <c r="G190" i="4"/>
  <c r="R190" i="4"/>
  <c r="E190" i="4"/>
  <c r="F190" i="4"/>
  <c r="D194" i="1"/>
  <c r="C195" i="1"/>
  <c r="G193" i="1"/>
  <c r="R193" i="1"/>
  <c r="E193" i="1"/>
  <c r="F193" i="1"/>
  <c r="C193" i="4"/>
  <c r="D192" i="4"/>
  <c r="G191" i="4"/>
  <c r="R191" i="4"/>
  <c r="E191" i="4"/>
  <c r="F191" i="4"/>
  <c r="D195" i="1"/>
  <c r="C196" i="1"/>
  <c r="E194" i="1"/>
  <c r="F194" i="1"/>
  <c r="G194" i="1"/>
  <c r="R194" i="1"/>
  <c r="E192" i="4"/>
  <c r="F192" i="4"/>
  <c r="G192" i="4"/>
  <c r="R192" i="4"/>
  <c r="C194" i="4"/>
  <c r="D193" i="4"/>
  <c r="C197" i="1"/>
  <c r="D196" i="1"/>
  <c r="E195" i="1"/>
  <c r="F195" i="1"/>
  <c r="G195" i="1"/>
  <c r="R195" i="1"/>
  <c r="C195" i="4"/>
  <c r="D194" i="4"/>
  <c r="G193" i="4"/>
  <c r="R193" i="4"/>
  <c r="E193" i="4"/>
  <c r="F193" i="4"/>
  <c r="E196" i="1"/>
  <c r="F196" i="1"/>
  <c r="G196" i="1"/>
  <c r="R196" i="1"/>
  <c r="D197" i="1"/>
  <c r="C198" i="1"/>
  <c r="E194" i="4"/>
  <c r="F194" i="4"/>
  <c r="G194" i="4"/>
  <c r="R194" i="4"/>
  <c r="C196" i="4"/>
  <c r="D195" i="4"/>
  <c r="C199" i="1"/>
  <c r="D198" i="1"/>
  <c r="G197" i="1"/>
  <c r="R197" i="1"/>
  <c r="E197" i="1"/>
  <c r="F197" i="1"/>
  <c r="C197" i="4"/>
  <c r="D196" i="4"/>
  <c r="E195" i="4"/>
  <c r="F195" i="4"/>
  <c r="G195" i="4"/>
  <c r="R195" i="4"/>
  <c r="G198" i="1"/>
  <c r="R198" i="1"/>
  <c r="E198" i="1"/>
  <c r="F198" i="1"/>
  <c r="D199" i="1"/>
  <c r="C200" i="1"/>
  <c r="E196" i="4"/>
  <c r="F196" i="4"/>
  <c r="G196" i="4"/>
  <c r="R196" i="4"/>
  <c r="C198" i="4"/>
  <c r="D197" i="4"/>
  <c r="C201" i="1"/>
  <c r="D200" i="1"/>
  <c r="G199" i="1"/>
  <c r="R199" i="1"/>
  <c r="E199" i="1"/>
  <c r="F199" i="1"/>
  <c r="C199" i="4"/>
  <c r="D198" i="4"/>
  <c r="E197" i="4"/>
  <c r="F197" i="4"/>
  <c r="G197" i="4"/>
  <c r="R197" i="4"/>
  <c r="E200" i="1"/>
  <c r="F200" i="1"/>
  <c r="G200" i="1"/>
  <c r="R200" i="1"/>
  <c r="D201" i="1"/>
  <c r="C202" i="1"/>
  <c r="E198" i="4"/>
  <c r="F198" i="4"/>
  <c r="G198" i="4"/>
  <c r="R198" i="4"/>
  <c r="C200" i="4"/>
  <c r="D199" i="4"/>
  <c r="D202" i="1"/>
  <c r="C203" i="1"/>
  <c r="G201" i="1"/>
  <c r="R201" i="1"/>
  <c r="E201" i="1"/>
  <c r="F201" i="1"/>
  <c r="C201" i="4"/>
  <c r="D200" i="4"/>
  <c r="E199" i="4"/>
  <c r="F199" i="4"/>
  <c r="G199" i="4"/>
  <c r="R199" i="4"/>
  <c r="D203" i="1"/>
  <c r="C204" i="1"/>
  <c r="G202" i="1"/>
  <c r="R202" i="1"/>
  <c r="E202" i="1"/>
  <c r="F202" i="1"/>
  <c r="E200" i="4"/>
  <c r="F200" i="4"/>
  <c r="G200" i="4"/>
  <c r="R200" i="4"/>
  <c r="C202" i="4"/>
  <c r="D201" i="4"/>
  <c r="D204" i="1"/>
  <c r="C205" i="1"/>
  <c r="E203" i="1"/>
  <c r="F203" i="1"/>
  <c r="G203" i="1"/>
  <c r="R203" i="1"/>
  <c r="C203" i="4"/>
  <c r="D202" i="4"/>
  <c r="E201" i="4"/>
  <c r="F201" i="4"/>
  <c r="G201" i="4"/>
  <c r="R201" i="4"/>
  <c r="C206" i="1"/>
  <c r="D205" i="1"/>
  <c r="E204" i="1"/>
  <c r="F204" i="1"/>
  <c r="G204" i="1"/>
  <c r="R204" i="1"/>
  <c r="E202" i="4"/>
  <c r="F202" i="4"/>
  <c r="G202" i="4"/>
  <c r="R202" i="4"/>
  <c r="C204" i="4"/>
  <c r="D203" i="4"/>
  <c r="E205" i="1"/>
  <c r="F205" i="1"/>
  <c r="G205" i="1"/>
  <c r="R205" i="1"/>
  <c r="D206" i="1"/>
  <c r="C207" i="1"/>
  <c r="C205" i="4"/>
  <c r="D204" i="4"/>
  <c r="E203" i="4"/>
  <c r="F203" i="4"/>
  <c r="G203" i="4"/>
  <c r="R203" i="4"/>
  <c r="G206" i="1"/>
  <c r="R206" i="1"/>
  <c r="E206" i="1"/>
  <c r="F206" i="1"/>
  <c r="D207" i="1"/>
  <c r="C208" i="1"/>
  <c r="E204" i="4"/>
  <c r="F204" i="4"/>
  <c r="G204" i="4"/>
  <c r="R204" i="4"/>
  <c r="D205" i="4"/>
  <c r="C206" i="4"/>
  <c r="D208" i="1"/>
  <c r="C209" i="1"/>
  <c r="E207" i="1"/>
  <c r="F207" i="1"/>
  <c r="G207" i="1"/>
  <c r="R207" i="1"/>
  <c r="G205" i="4"/>
  <c r="R205" i="4"/>
  <c r="E205" i="4"/>
  <c r="F205" i="4"/>
  <c r="C207" i="4"/>
  <c r="D206" i="4"/>
  <c r="D209" i="1"/>
  <c r="C210" i="1"/>
  <c r="E208" i="1"/>
  <c r="F208" i="1"/>
  <c r="G208" i="1"/>
  <c r="R208" i="1"/>
  <c r="D207" i="4"/>
  <c r="C208" i="4"/>
  <c r="E206" i="4"/>
  <c r="F206" i="4"/>
  <c r="G206" i="4"/>
  <c r="R206" i="4"/>
  <c r="D210" i="1"/>
  <c r="C211" i="1"/>
  <c r="G209" i="1"/>
  <c r="R209" i="1"/>
  <c r="E209" i="1"/>
  <c r="F209" i="1"/>
  <c r="D208" i="4"/>
  <c r="C209" i="4"/>
  <c r="G207" i="4"/>
  <c r="R207" i="4"/>
  <c r="E207" i="4"/>
  <c r="F207" i="4"/>
  <c r="C212" i="1"/>
  <c r="D211" i="1"/>
  <c r="G210" i="1"/>
  <c r="R210" i="1"/>
  <c r="E210" i="1"/>
  <c r="F210" i="1"/>
  <c r="D209" i="4"/>
  <c r="C210" i="4"/>
  <c r="G208" i="4"/>
  <c r="R208" i="4"/>
  <c r="E208" i="4"/>
  <c r="F208" i="4"/>
  <c r="G211" i="1"/>
  <c r="R211" i="1"/>
  <c r="E211" i="1"/>
  <c r="F211" i="1"/>
  <c r="D212" i="1"/>
  <c r="C213" i="1"/>
  <c r="D210" i="4"/>
  <c r="C211" i="4"/>
  <c r="E209" i="4"/>
  <c r="F209" i="4"/>
  <c r="G209" i="4"/>
  <c r="R209" i="4"/>
  <c r="C214" i="1"/>
  <c r="D213" i="1"/>
  <c r="E212" i="1"/>
  <c r="F212" i="1"/>
  <c r="G212" i="1"/>
  <c r="R212" i="1"/>
  <c r="C212" i="4"/>
  <c r="D211" i="4"/>
  <c r="E210" i="4"/>
  <c r="F210" i="4"/>
  <c r="G210" i="4"/>
  <c r="R210" i="4"/>
  <c r="E213" i="1"/>
  <c r="F213" i="1"/>
  <c r="G213" i="1"/>
  <c r="R213" i="1"/>
  <c r="C215" i="1"/>
  <c r="D214" i="1"/>
  <c r="E211" i="4"/>
  <c r="F211" i="4"/>
  <c r="G211" i="4"/>
  <c r="R211" i="4"/>
  <c r="D212" i="4"/>
  <c r="C213" i="4"/>
  <c r="G214" i="1"/>
  <c r="R214" i="1"/>
  <c r="E214" i="1"/>
  <c r="F214" i="1"/>
  <c r="D215" i="1"/>
  <c r="C216" i="1"/>
  <c r="E212" i="4"/>
  <c r="F212" i="4"/>
  <c r="G212" i="4"/>
  <c r="R212" i="4"/>
  <c r="C214" i="4"/>
  <c r="D213" i="4"/>
  <c r="D216" i="1"/>
  <c r="C217" i="1"/>
  <c r="E215" i="1"/>
  <c r="F215" i="1"/>
  <c r="G215" i="1"/>
  <c r="R215" i="1"/>
  <c r="D214" i="4"/>
  <c r="C215" i="4"/>
  <c r="E213" i="4"/>
  <c r="F213" i="4"/>
  <c r="G213" i="4"/>
  <c r="R213" i="4"/>
  <c r="C218" i="1"/>
  <c r="D217" i="1"/>
  <c r="G216" i="1"/>
  <c r="R216" i="1"/>
  <c r="E216" i="1"/>
  <c r="F216" i="1"/>
  <c r="D215" i="4"/>
  <c r="C216" i="4"/>
  <c r="E214" i="4"/>
  <c r="F214" i="4"/>
  <c r="G214" i="4"/>
  <c r="R214" i="4"/>
  <c r="G217" i="1"/>
  <c r="R217" i="1"/>
  <c r="E217" i="1"/>
  <c r="F217" i="1"/>
  <c r="D218" i="1"/>
  <c r="C219" i="1"/>
  <c r="D216" i="4"/>
  <c r="C217" i="4"/>
  <c r="G215" i="4"/>
  <c r="R215" i="4"/>
  <c r="E215" i="4"/>
  <c r="F215" i="4"/>
  <c r="C220" i="1"/>
  <c r="D219" i="1"/>
  <c r="G218" i="1"/>
  <c r="R218" i="1"/>
  <c r="E218" i="1"/>
  <c r="F218" i="1"/>
  <c r="D217" i="4"/>
  <c r="C218" i="4"/>
  <c r="G216" i="4"/>
  <c r="R216" i="4"/>
  <c r="E216" i="4"/>
  <c r="F216" i="4"/>
  <c r="E219" i="1"/>
  <c r="F219" i="1"/>
  <c r="G219" i="1"/>
  <c r="R219" i="1"/>
  <c r="D220" i="1"/>
  <c r="C221" i="1"/>
  <c r="C219" i="4"/>
  <c r="D218" i="4"/>
  <c r="G217" i="4"/>
  <c r="R217" i="4"/>
  <c r="E217" i="4"/>
  <c r="F217" i="4"/>
  <c r="C222" i="1"/>
  <c r="D221" i="1"/>
  <c r="E220" i="1"/>
  <c r="F220" i="1"/>
  <c r="G220" i="1"/>
  <c r="R220" i="1"/>
  <c r="G218" i="4"/>
  <c r="R218" i="4"/>
  <c r="E218" i="4"/>
  <c r="F218" i="4"/>
  <c r="D219" i="4"/>
  <c r="C220" i="4"/>
  <c r="E221" i="1"/>
  <c r="F221" i="1"/>
  <c r="G221" i="1"/>
  <c r="R221" i="1"/>
  <c r="C223" i="1"/>
  <c r="D222" i="1"/>
  <c r="E219" i="4"/>
  <c r="F219" i="4"/>
  <c r="G219" i="4"/>
  <c r="R219" i="4"/>
  <c r="C221" i="4"/>
  <c r="D220" i="4"/>
  <c r="G222" i="1"/>
  <c r="R222" i="1"/>
  <c r="E222" i="1"/>
  <c r="F222" i="1"/>
  <c r="C224" i="1"/>
  <c r="D223" i="1"/>
  <c r="C222" i="4"/>
  <c r="D221" i="4"/>
  <c r="G220" i="4"/>
  <c r="R220" i="4"/>
  <c r="E220" i="4"/>
  <c r="F220" i="4"/>
  <c r="E223" i="1"/>
  <c r="F223" i="1"/>
  <c r="G223" i="1"/>
  <c r="R223" i="1"/>
  <c r="D224" i="1"/>
  <c r="C225" i="1"/>
  <c r="G221" i="4"/>
  <c r="R221" i="4"/>
  <c r="E221" i="4"/>
  <c r="F221" i="4"/>
  <c r="D222" i="4"/>
  <c r="C223" i="4"/>
  <c r="C226" i="1"/>
  <c r="D225" i="1"/>
  <c r="G224" i="1"/>
  <c r="R224" i="1"/>
  <c r="E224" i="1"/>
  <c r="F224" i="1"/>
  <c r="E222" i="4"/>
  <c r="F222" i="4"/>
  <c r="G222" i="4"/>
  <c r="R222" i="4"/>
  <c r="C224" i="4"/>
  <c r="D223" i="4"/>
  <c r="E225" i="1"/>
  <c r="F225" i="1"/>
  <c r="G225" i="1"/>
  <c r="R225" i="1"/>
  <c r="D226" i="1"/>
  <c r="C227" i="1"/>
  <c r="C225" i="4"/>
  <c r="D224" i="4"/>
  <c r="G223" i="4"/>
  <c r="R223" i="4"/>
  <c r="E223" i="4"/>
  <c r="F223" i="4"/>
  <c r="C228" i="1"/>
  <c r="D227" i="1"/>
  <c r="E226" i="1"/>
  <c r="F226" i="1"/>
  <c r="G226" i="1"/>
  <c r="R226" i="1"/>
  <c r="G224" i="4"/>
  <c r="R224" i="4"/>
  <c r="E224" i="4"/>
  <c r="F224" i="4"/>
  <c r="C226" i="4"/>
  <c r="D225" i="4"/>
  <c r="G227" i="1"/>
  <c r="R227" i="1"/>
  <c r="E227" i="1"/>
  <c r="F227" i="1"/>
  <c r="D228" i="1"/>
  <c r="C229" i="1"/>
  <c r="C227" i="4"/>
  <c r="D226" i="4"/>
  <c r="G225" i="4"/>
  <c r="R225" i="4"/>
  <c r="E225" i="4"/>
  <c r="F225" i="4"/>
  <c r="C230" i="1"/>
  <c r="D229" i="1"/>
  <c r="E228" i="1"/>
  <c r="F228" i="1"/>
  <c r="G228" i="1"/>
  <c r="R228" i="1"/>
  <c r="E226" i="4"/>
  <c r="F226" i="4"/>
  <c r="G226" i="4"/>
  <c r="R226" i="4"/>
  <c r="D227" i="4"/>
  <c r="C228" i="4"/>
  <c r="G229" i="1"/>
  <c r="R229" i="1"/>
  <c r="E229" i="1"/>
  <c r="F229" i="1"/>
  <c r="C231" i="1"/>
  <c r="D230" i="1"/>
  <c r="E227" i="4"/>
  <c r="F227" i="4"/>
  <c r="G227" i="4"/>
  <c r="R227" i="4"/>
  <c r="C229" i="4"/>
  <c r="D228" i="4"/>
  <c r="G230" i="1"/>
  <c r="R230" i="1"/>
  <c r="E230" i="1"/>
  <c r="F230" i="1"/>
  <c r="C232" i="1"/>
  <c r="D231" i="1"/>
  <c r="C230" i="4"/>
  <c r="D229" i="4"/>
  <c r="G228" i="4"/>
  <c r="R228" i="4"/>
  <c r="E228" i="4"/>
  <c r="F228" i="4"/>
  <c r="G231" i="1"/>
  <c r="R231" i="1"/>
  <c r="E231" i="1"/>
  <c r="F231" i="1"/>
  <c r="D232" i="1"/>
  <c r="C233" i="1"/>
  <c r="G229" i="4"/>
  <c r="R229" i="4"/>
  <c r="E229" i="4"/>
  <c r="F229" i="4"/>
  <c r="C231" i="4"/>
  <c r="D230" i="4"/>
  <c r="D233" i="1"/>
  <c r="C234" i="1"/>
  <c r="G232" i="1"/>
  <c r="R232" i="1"/>
  <c r="E232" i="1"/>
  <c r="F232" i="1"/>
  <c r="D231" i="4"/>
  <c r="C232" i="4"/>
  <c r="E230" i="4"/>
  <c r="F230" i="4"/>
  <c r="G230" i="4"/>
  <c r="R230" i="4"/>
  <c r="D234" i="1"/>
  <c r="C235" i="1"/>
  <c r="E233" i="1"/>
  <c r="F233" i="1"/>
  <c r="G233" i="1"/>
  <c r="R233" i="1"/>
  <c r="C233" i="4"/>
  <c r="D232" i="4"/>
  <c r="E231" i="4"/>
  <c r="F231" i="4"/>
  <c r="G231" i="4"/>
  <c r="R231" i="4"/>
  <c r="C236" i="1"/>
  <c r="D235" i="1"/>
  <c r="G234" i="1"/>
  <c r="R234" i="1"/>
  <c r="E234" i="1"/>
  <c r="F234" i="1"/>
  <c r="G232" i="4"/>
  <c r="R232" i="4"/>
  <c r="E232" i="4"/>
  <c r="F232" i="4"/>
  <c r="C234" i="4"/>
  <c r="D233" i="4"/>
  <c r="G235" i="1"/>
  <c r="R235" i="1"/>
  <c r="E235" i="1"/>
  <c r="F235" i="1"/>
  <c r="D236" i="1"/>
  <c r="C237" i="1"/>
  <c r="C235" i="4"/>
  <c r="D234" i="4"/>
  <c r="G233" i="4"/>
  <c r="R233" i="4"/>
  <c r="E233" i="4"/>
  <c r="F233" i="4"/>
  <c r="C238" i="1"/>
  <c r="D237" i="1"/>
  <c r="E236" i="1"/>
  <c r="F236" i="1"/>
  <c r="G236" i="1"/>
  <c r="R236" i="1"/>
  <c r="G234" i="4"/>
  <c r="R234" i="4"/>
  <c r="E234" i="4"/>
  <c r="F234" i="4"/>
  <c r="C236" i="4"/>
  <c r="D235" i="4"/>
  <c r="E237" i="1"/>
  <c r="F237" i="1"/>
  <c r="G237" i="1"/>
  <c r="R237" i="1"/>
  <c r="C239" i="1"/>
  <c r="D238" i="1"/>
  <c r="C237" i="4"/>
  <c r="D236" i="4"/>
  <c r="E235" i="4"/>
  <c r="F235" i="4"/>
  <c r="G235" i="4"/>
  <c r="R235" i="4"/>
  <c r="G238" i="1"/>
  <c r="R238" i="1"/>
  <c r="E238" i="1"/>
  <c r="F238" i="1"/>
  <c r="C240" i="1"/>
  <c r="D239" i="1"/>
  <c r="E236" i="4"/>
  <c r="F236" i="4"/>
  <c r="G236" i="4"/>
  <c r="R236" i="4"/>
  <c r="C238" i="4"/>
  <c r="D237" i="4"/>
  <c r="E239" i="1"/>
  <c r="F239" i="1"/>
  <c r="G239" i="1"/>
  <c r="R239" i="1"/>
  <c r="D240" i="1"/>
  <c r="C241" i="1"/>
  <c r="C239" i="4"/>
  <c r="D238" i="4"/>
  <c r="G237" i="4"/>
  <c r="R237" i="4"/>
  <c r="E237" i="4"/>
  <c r="F237" i="4"/>
  <c r="C242" i="1"/>
  <c r="D241" i="1"/>
  <c r="E240" i="1"/>
  <c r="F240" i="1"/>
  <c r="G240" i="1"/>
  <c r="R240" i="1"/>
  <c r="G238" i="4"/>
  <c r="R238" i="4"/>
  <c r="E238" i="4"/>
  <c r="F238" i="4"/>
  <c r="C240" i="4"/>
  <c r="D239" i="4"/>
  <c r="E241" i="1"/>
  <c r="F241" i="1"/>
  <c r="G241" i="1"/>
  <c r="R241" i="1"/>
  <c r="D242" i="1"/>
  <c r="C243" i="1"/>
  <c r="D240" i="4"/>
  <c r="C241" i="4"/>
  <c r="G239" i="4"/>
  <c r="R239" i="4"/>
  <c r="E239" i="4"/>
  <c r="F239" i="4"/>
  <c r="C244" i="1"/>
  <c r="D243" i="1"/>
  <c r="E242" i="1"/>
  <c r="F242" i="1"/>
  <c r="G242" i="1"/>
  <c r="R242" i="1"/>
  <c r="C242" i="4"/>
  <c r="D241" i="4"/>
  <c r="E240" i="4"/>
  <c r="F240" i="4"/>
  <c r="G240" i="4"/>
  <c r="R240" i="4"/>
  <c r="G243" i="1"/>
  <c r="R243" i="1"/>
  <c r="E243" i="1"/>
  <c r="F243" i="1"/>
  <c r="D244" i="1"/>
  <c r="C245" i="1"/>
  <c r="G241" i="4"/>
  <c r="R241" i="4"/>
  <c r="E241" i="4"/>
  <c r="F241" i="4"/>
  <c r="C243" i="4"/>
  <c r="D242" i="4"/>
  <c r="C246" i="1"/>
  <c r="D245" i="1"/>
  <c r="E244" i="1"/>
  <c r="F244" i="1"/>
  <c r="G244" i="1"/>
  <c r="R244" i="1"/>
  <c r="C244" i="4"/>
  <c r="D243" i="4"/>
  <c r="G242" i="4"/>
  <c r="R242" i="4"/>
  <c r="E242" i="4"/>
  <c r="F242" i="4"/>
  <c r="G245" i="1"/>
  <c r="R245" i="1"/>
  <c r="E245" i="1"/>
  <c r="F245" i="1"/>
  <c r="D246" i="1"/>
  <c r="C247" i="1"/>
  <c r="G243" i="4"/>
  <c r="R243" i="4"/>
  <c r="E243" i="4"/>
  <c r="F243" i="4"/>
  <c r="D244" i="4"/>
  <c r="C245" i="4"/>
  <c r="C248" i="1"/>
  <c r="D247" i="1"/>
  <c r="G246" i="1"/>
  <c r="R246" i="1"/>
  <c r="E246" i="1"/>
  <c r="F246" i="1"/>
  <c r="E244" i="4"/>
  <c r="F244" i="4"/>
  <c r="G244" i="4"/>
  <c r="R244" i="4"/>
  <c r="C246" i="4"/>
  <c r="D245" i="4"/>
  <c r="E247" i="1"/>
  <c r="F247" i="1"/>
  <c r="G247" i="1"/>
  <c r="R247" i="1"/>
  <c r="D248" i="1"/>
  <c r="C249" i="1"/>
  <c r="D246" i="4"/>
  <c r="C247" i="4"/>
  <c r="E245" i="4"/>
  <c r="F245" i="4"/>
  <c r="G245" i="4"/>
  <c r="R245" i="4"/>
  <c r="C250" i="1"/>
  <c r="D249" i="1"/>
  <c r="E248" i="1"/>
  <c r="F248" i="1"/>
  <c r="G248" i="1"/>
  <c r="R248" i="1"/>
  <c r="C248" i="4"/>
  <c r="D247" i="4"/>
  <c r="E246" i="4"/>
  <c r="F246" i="4"/>
  <c r="G246" i="4"/>
  <c r="R246" i="4"/>
  <c r="G249" i="1"/>
  <c r="R249" i="1"/>
  <c r="E249" i="1"/>
  <c r="F249" i="1"/>
  <c r="D250" i="1"/>
  <c r="C251" i="1"/>
  <c r="G247" i="4"/>
  <c r="R247" i="4"/>
  <c r="E247" i="4"/>
  <c r="F247" i="4"/>
  <c r="C249" i="4"/>
  <c r="D248" i="4"/>
  <c r="C252" i="1"/>
  <c r="D251" i="1"/>
  <c r="G250" i="1"/>
  <c r="R250" i="1"/>
  <c r="E250" i="1"/>
  <c r="F250" i="1"/>
  <c r="C250" i="4"/>
  <c r="D249" i="4"/>
  <c r="G248" i="4"/>
  <c r="R248" i="4"/>
  <c r="E248" i="4"/>
  <c r="F248" i="4"/>
  <c r="E251" i="1"/>
  <c r="F251" i="1"/>
  <c r="G251" i="1"/>
  <c r="R251" i="1"/>
  <c r="C253" i="1"/>
  <c r="D252" i="1"/>
  <c r="G249" i="4"/>
  <c r="R249" i="4"/>
  <c r="E249" i="4"/>
  <c r="F249" i="4"/>
  <c r="D250" i="4"/>
  <c r="C251" i="4"/>
  <c r="G252" i="1"/>
  <c r="R252" i="1"/>
  <c r="E252" i="1"/>
  <c r="F252" i="1"/>
  <c r="D253" i="1"/>
  <c r="C254" i="1"/>
  <c r="E250" i="4"/>
  <c r="F250" i="4"/>
  <c r="G250" i="4"/>
  <c r="R250" i="4"/>
  <c r="C252" i="4"/>
  <c r="D251" i="4"/>
  <c r="C255" i="1"/>
  <c r="D254" i="1"/>
  <c r="G253" i="1"/>
  <c r="R253" i="1"/>
  <c r="E253" i="1"/>
  <c r="F253" i="1"/>
  <c r="D252" i="4"/>
  <c r="C253" i="4"/>
  <c r="G251" i="4"/>
  <c r="R251" i="4"/>
  <c r="E251" i="4"/>
  <c r="F251" i="4"/>
  <c r="E254" i="1"/>
  <c r="F254" i="1"/>
  <c r="G254" i="1"/>
  <c r="R254" i="1"/>
  <c r="C256" i="1"/>
  <c r="D255" i="1"/>
  <c r="C254" i="4"/>
  <c r="D253" i="4"/>
  <c r="G252" i="4"/>
  <c r="R252" i="4"/>
  <c r="E252" i="4"/>
  <c r="F252" i="4"/>
  <c r="E255" i="1"/>
  <c r="F255" i="1"/>
  <c r="G255" i="1"/>
  <c r="R255" i="1"/>
  <c r="C257" i="1"/>
  <c r="D256" i="1"/>
  <c r="G253" i="4"/>
  <c r="R253" i="4"/>
  <c r="E253" i="4"/>
  <c r="F253" i="4"/>
  <c r="C255" i="4"/>
  <c r="D254" i="4"/>
  <c r="G256" i="1"/>
  <c r="R256" i="1"/>
  <c r="E256" i="1"/>
  <c r="F256" i="1"/>
  <c r="C258" i="1"/>
  <c r="D257" i="1"/>
  <c r="C256" i="4"/>
  <c r="D255" i="4"/>
  <c r="E254" i="4"/>
  <c r="F254" i="4"/>
  <c r="G254" i="4"/>
  <c r="R254" i="4"/>
  <c r="G257" i="1"/>
  <c r="R257" i="1"/>
  <c r="E257" i="1"/>
  <c r="F257" i="1"/>
  <c r="D258" i="1"/>
  <c r="C259" i="1"/>
  <c r="E255" i="4"/>
  <c r="F255" i="4"/>
  <c r="G255" i="4"/>
  <c r="R255" i="4"/>
  <c r="D256" i="4"/>
  <c r="C257" i="4"/>
  <c r="C260" i="1"/>
  <c r="D259" i="1"/>
  <c r="G258" i="1"/>
  <c r="R258" i="1"/>
  <c r="E258" i="1"/>
  <c r="F258" i="1"/>
  <c r="G256" i="4"/>
  <c r="R256" i="4"/>
  <c r="E256" i="4"/>
  <c r="F256" i="4"/>
  <c r="D257" i="4"/>
  <c r="C258" i="4"/>
  <c r="G259" i="1"/>
  <c r="R259" i="1"/>
  <c r="E259" i="1"/>
  <c r="F259" i="1"/>
  <c r="D260" i="1"/>
  <c r="C261" i="1"/>
  <c r="G257" i="4"/>
  <c r="R257" i="4"/>
  <c r="E257" i="4"/>
  <c r="F257" i="4"/>
  <c r="C259" i="4"/>
  <c r="D258" i="4"/>
  <c r="C262" i="1"/>
  <c r="D261" i="1"/>
  <c r="G260" i="1"/>
  <c r="R260" i="1"/>
  <c r="E260" i="1"/>
  <c r="F260" i="1"/>
  <c r="C260" i="4"/>
  <c r="D259" i="4"/>
  <c r="G258" i="4"/>
  <c r="R258" i="4"/>
  <c r="E258" i="4"/>
  <c r="F258" i="4"/>
  <c r="E261" i="1"/>
  <c r="F261" i="1"/>
  <c r="G261" i="1"/>
  <c r="R261" i="1"/>
  <c r="C263" i="1"/>
  <c r="D262" i="1"/>
  <c r="E259" i="4"/>
  <c r="F259" i="4"/>
  <c r="G259" i="4"/>
  <c r="R259" i="4"/>
  <c r="C261" i="4"/>
  <c r="D260" i="4"/>
  <c r="G262" i="1"/>
  <c r="R262" i="1"/>
  <c r="E262" i="1"/>
  <c r="F262" i="1"/>
  <c r="C264" i="1"/>
  <c r="D263" i="1"/>
  <c r="C262" i="4"/>
  <c r="D261" i="4"/>
  <c r="E260" i="4"/>
  <c r="F260" i="4"/>
  <c r="G260" i="4"/>
  <c r="R260" i="4"/>
  <c r="G263" i="1"/>
  <c r="R263" i="1"/>
  <c r="E263" i="1"/>
  <c r="F263" i="1"/>
  <c r="C265" i="1"/>
  <c r="D264" i="1"/>
  <c r="E261" i="4"/>
  <c r="F261" i="4"/>
  <c r="G261" i="4"/>
  <c r="R261" i="4"/>
  <c r="D262" i="4"/>
  <c r="C263" i="4"/>
  <c r="G264" i="1"/>
  <c r="R264" i="1"/>
  <c r="E264" i="1"/>
  <c r="F264" i="1"/>
  <c r="D265" i="1"/>
  <c r="C266" i="1"/>
  <c r="G262" i="4"/>
  <c r="R262" i="4"/>
  <c r="E262" i="4"/>
  <c r="F262" i="4"/>
  <c r="C264" i="4"/>
  <c r="D263" i="4"/>
  <c r="D266" i="1"/>
  <c r="C267" i="1"/>
  <c r="E265" i="1"/>
  <c r="F265" i="1"/>
  <c r="G265" i="1"/>
  <c r="R265" i="1"/>
  <c r="D264" i="4"/>
  <c r="C265" i="4"/>
  <c r="G263" i="4"/>
  <c r="R263" i="4"/>
  <c r="E263" i="4"/>
  <c r="F263" i="4"/>
  <c r="C268" i="1"/>
  <c r="D267" i="1"/>
  <c r="E266" i="1"/>
  <c r="F266" i="1"/>
  <c r="G266" i="1"/>
  <c r="R266" i="1"/>
  <c r="D265" i="4"/>
  <c r="C266" i="4"/>
  <c r="G264" i="4"/>
  <c r="R264" i="4"/>
  <c r="E264" i="4"/>
  <c r="F264" i="4"/>
  <c r="E267" i="1"/>
  <c r="F267" i="1"/>
  <c r="G267" i="1"/>
  <c r="R267" i="1"/>
  <c r="D268" i="1"/>
  <c r="C269" i="1"/>
  <c r="D266" i="4"/>
  <c r="C267" i="4"/>
  <c r="G265" i="4"/>
  <c r="R265" i="4"/>
  <c r="E265" i="4"/>
  <c r="F265" i="4"/>
  <c r="D269" i="1"/>
  <c r="C270" i="1"/>
  <c r="E268" i="1"/>
  <c r="F268" i="1"/>
  <c r="G268" i="1"/>
  <c r="R268" i="1"/>
  <c r="D267" i="4"/>
  <c r="C268" i="4"/>
  <c r="G266" i="4"/>
  <c r="R266" i="4"/>
  <c r="E266" i="4"/>
  <c r="F266" i="4"/>
  <c r="C271" i="1"/>
  <c r="D270" i="1"/>
  <c r="G269" i="1"/>
  <c r="R269" i="1"/>
  <c r="E269" i="1"/>
  <c r="F269" i="1"/>
  <c r="D268" i="4"/>
  <c r="C269" i="4"/>
  <c r="G267" i="4"/>
  <c r="R267" i="4"/>
  <c r="E267" i="4"/>
  <c r="F267" i="4"/>
  <c r="G270" i="1"/>
  <c r="R270" i="1"/>
  <c r="E270" i="1"/>
  <c r="F270" i="1"/>
  <c r="D271" i="1"/>
  <c r="C272" i="1"/>
  <c r="D269" i="4"/>
  <c r="C270" i="4"/>
  <c r="G268" i="4"/>
  <c r="R268" i="4"/>
  <c r="E268" i="4"/>
  <c r="F268" i="4"/>
  <c r="D272" i="1"/>
  <c r="C273" i="1"/>
  <c r="E271" i="1"/>
  <c r="F271" i="1"/>
  <c r="G271" i="1"/>
  <c r="R271" i="1"/>
  <c r="D270" i="4"/>
  <c r="C271" i="4"/>
  <c r="G269" i="4"/>
  <c r="R269" i="4"/>
  <c r="E269" i="4"/>
  <c r="F269" i="4"/>
  <c r="D273" i="1"/>
  <c r="C274" i="1"/>
  <c r="G272" i="1"/>
  <c r="R272" i="1"/>
  <c r="E272" i="1"/>
  <c r="F272" i="1"/>
  <c r="D271" i="4"/>
  <c r="C272" i="4"/>
  <c r="G270" i="4"/>
  <c r="R270" i="4"/>
  <c r="E270" i="4"/>
  <c r="F270" i="4"/>
  <c r="C275" i="1"/>
  <c r="D274" i="1"/>
  <c r="E273" i="1"/>
  <c r="F273" i="1"/>
  <c r="G273" i="1"/>
  <c r="R273" i="1"/>
  <c r="C273" i="4"/>
  <c r="D272" i="4"/>
  <c r="G271" i="4"/>
  <c r="R271" i="4"/>
  <c r="E271" i="4"/>
  <c r="F271" i="4"/>
  <c r="E274" i="1"/>
  <c r="F274" i="1"/>
  <c r="G274" i="1"/>
  <c r="R274" i="1"/>
  <c r="D275" i="1"/>
  <c r="C276" i="1"/>
  <c r="E272" i="4"/>
  <c r="F272" i="4"/>
  <c r="G272" i="4"/>
  <c r="R272" i="4"/>
  <c r="C274" i="4"/>
  <c r="D273" i="4"/>
  <c r="C277" i="1"/>
  <c r="D276" i="1"/>
  <c r="G275" i="1"/>
  <c r="R275" i="1"/>
  <c r="E275" i="1"/>
  <c r="F275" i="1"/>
  <c r="C275" i="4"/>
  <c r="D274" i="4"/>
  <c r="E273" i="4"/>
  <c r="F273" i="4"/>
  <c r="G273" i="4"/>
  <c r="R273" i="4"/>
  <c r="E276" i="1"/>
  <c r="F276" i="1"/>
  <c r="G276" i="1"/>
  <c r="R276" i="1"/>
  <c r="C278" i="1"/>
  <c r="D277" i="1"/>
  <c r="E274" i="4"/>
  <c r="F274" i="4"/>
  <c r="G274" i="4"/>
  <c r="R274" i="4"/>
  <c r="C276" i="4"/>
  <c r="D275" i="4"/>
  <c r="E277" i="1"/>
  <c r="F277" i="1"/>
  <c r="G277" i="1"/>
  <c r="R277" i="1"/>
  <c r="D278" i="1"/>
  <c r="C279" i="1"/>
  <c r="C277" i="4"/>
  <c r="D276" i="4"/>
  <c r="E275" i="4"/>
  <c r="F275" i="4"/>
  <c r="G275" i="4"/>
  <c r="R275" i="4"/>
  <c r="D279" i="1"/>
  <c r="C280" i="1"/>
  <c r="G278" i="1"/>
  <c r="R278" i="1"/>
  <c r="E278" i="1"/>
  <c r="F278" i="1"/>
  <c r="G276" i="4"/>
  <c r="R276" i="4"/>
  <c r="E276" i="4"/>
  <c r="F276" i="4"/>
  <c r="D277" i="4"/>
  <c r="C278" i="4"/>
  <c r="C281" i="1"/>
  <c r="D280" i="1"/>
  <c r="G279" i="1"/>
  <c r="R279" i="1"/>
  <c r="E279" i="1"/>
  <c r="F279" i="1"/>
  <c r="G277" i="4"/>
  <c r="R277" i="4"/>
  <c r="E277" i="4"/>
  <c r="F277" i="4"/>
  <c r="C279" i="4"/>
  <c r="D278" i="4"/>
  <c r="E280" i="1"/>
  <c r="F280" i="1"/>
  <c r="G280" i="1"/>
  <c r="R280" i="1"/>
  <c r="D281" i="1"/>
  <c r="C282" i="1"/>
  <c r="D279" i="4"/>
  <c r="C280" i="4"/>
  <c r="E278" i="4"/>
  <c r="F278" i="4"/>
  <c r="G278" i="4"/>
  <c r="R278" i="4"/>
  <c r="C283" i="1"/>
  <c r="D282" i="1"/>
  <c r="E281" i="1"/>
  <c r="F281" i="1"/>
  <c r="G281" i="1"/>
  <c r="R281" i="1"/>
  <c r="C281" i="4"/>
  <c r="D280" i="4"/>
  <c r="E279" i="4"/>
  <c r="F279" i="4"/>
  <c r="G279" i="4"/>
  <c r="R279" i="4"/>
  <c r="E282" i="1"/>
  <c r="F282" i="1"/>
  <c r="G282" i="1"/>
  <c r="R282" i="1"/>
  <c r="C284" i="1"/>
  <c r="D283" i="1"/>
  <c r="G280" i="4"/>
  <c r="R280" i="4"/>
  <c r="E280" i="4"/>
  <c r="F280" i="4"/>
  <c r="D281" i="4"/>
  <c r="C282" i="4"/>
  <c r="G283" i="1"/>
  <c r="R283" i="1"/>
  <c r="E283" i="1"/>
  <c r="F283" i="1"/>
  <c r="C285" i="1"/>
  <c r="D284" i="1"/>
  <c r="E281" i="4"/>
  <c r="F281" i="4"/>
  <c r="G281" i="4"/>
  <c r="R281" i="4"/>
  <c r="D282" i="4"/>
  <c r="C283" i="4"/>
  <c r="E284" i="1"/>
  <c r="F284" i="1"/>
  <c r="G284" i="1"/>
  <c r="R284" i="1"/>
  <c r="C286" i="1"/>
  <c r="D285" i="1"/>
  <c r="G282" i="4"/>
  <c r="R282" i="4"/>
  <c r="E282" i="4"/>
  <c r="F282" i="4"/>
  <c r="D283" i="4"/>
  <c r="C284" i="4"/>
  <c r="E285" i="1"/>
  <c r="F285" i="1"/>
  <c r="G285" i="1"/>
  <c r="R285" i="1"/>
  <c r="C287" i="1"/>
  <c r="D286" i="1"/>
  <c r="E283" i="4"/>
  <c r="F283" i="4"/>
  <c r="G283" i="4"/>
  <c r="R283" i="4"/>
  <c r="D284" i="4"/>
  <c r="C285" i="4"/>
  <c r="E286" i="1"/>
  <c r="F286" i="1"/>
  <c r="G286" i="1"/>
  <c r="R286" i="1"/>
  <c r="D287" i="1"/>
  <c r="C288" i="1"/>
  <c r="G284" i="4"/>
  <c r="R284" i="4"/>
  <c r="E284" i="4"/>
  <c r="F284" i="4"/>
  <c r="D285" i="4"/>
  <c r="C286" i="4"/>
  <c r="C289" i="1"/>
  <c r="D288" i="1"/>
  <c r="E287" i="1"/>
  <c r="F287" i="1"/>
  <c r="G287" i="1"/>
  <c r="R287" i="1"/>
  <c r="E285" i="4"/>
  <c r="F285" i="4"/>
  <c r="G285" i="4"/>
  <c r="R285" i="4"/>
  <c r="C287" i="4"/>
  <c r="D286" i="4"/>
  <c r="E288" i="1"/>
  <c r="F288" i="1"/>
  <c r="G288" i="1"/>
  <c r="R288" i="1"/>
  <c r="C290" i="1"/>
  <c r="D289" i="1"/>
  <c r="C288" i="4"/>
  <c r="D287" i="4"/>
  <c r="E286" i="4"/>
  <c r="F286" i="4"/>
  <c r="G286" i="4"/>
  <c r="R286" i="4"/>
  <c r="G289" i="1"/>
  <c r="R289" i="1"/>
  <c r="E289" i="1"/>
  <c r="F289" i="1"/>
  <c r="C291" i="1"/>
  <c r="D290" i="1"/>
  <c r="E287" i="4"/>
  <c r="F287" i="4"/>
  <c r="G287" i="4"/>
  <c r="R287" i="4"/>
  <c r="C289" i="4"/>
  <c r="D288" i="4"/>
  <c r="G290" i="1"/>
  <c r="R290" i="1"/>
  <c r="E290" i="1"/>
  <c r="F290" i="1"/>
  <c r="D291" i="1"/>
  <c r="C292" i="1"/>
  <c r="D289" i="4"/>
  <c r="C290" i="4"/>
  <c r="E288" i="4"/>
  <c r="F288" i="4"/>
  <c r="G288" i="4"/>
  <c r="R288" i="4"/>
  <c r="G291" i="1"/>
  <c r="R291" i="1"/>
  <c r="E291" i="1"/>
  <c r="F291" i="1"/>
  <c r="C293" i="1"/>
  <c r="D292" i="1"/>
  <c r="D290" i="4"/>
  <c r="C291" i="4"/>
  <c r="G289" i="4"/>
  <c r="R289" i="4"/>
  <c r="E289" i="4"/>
  <c r="F289" i="4"/>
  <c r="E292" i="1"/>
  <c r="F292" i="1"/>
  <c r="G292" i="1"/>
  <c r="R292" i="1"/>
  <c r="C294" i="1"/>
  <c r="D293" i="1"/>
  <c r="C292" i="4"/>
  <c r="D291" i="4"/>
  <c r="E290" i="4"/>
  <c r="F290" i="4"/>
  <c r="G290" i="4"/>
  <c r="R290" i="4"/>
  <c r="E293" i="1"/>
  <c r="F293" i="1"/>
  <c r="G293" i="1"/>
  <c r="R293" i="1"/>
  <c r="C295" i="1"/>
  <c r="D294" i="1"/>
  <c r="E291" i="4"/>
  <c r="F291" i="4"/>
  <c r="G291" i="4"/>
  <c r="R291" i="4"/>
  <c r="D292" i="4"/>
  <c r="C293" i="4"/>
  <c r="E294" i="1"/>
  <c r="F294" i="1"/>
  <c r="G294" i="1"/>
  <c r="R294" i="1"/>
  <c r="D295" i="1"/>
  <c r="C296" i="1"/>
  <c r="E292" i="4"/>
  <c r="F292" i="4"/>
  <c r="G292" i="4"/>
  <c r="R292" i="4"/>
  <c r="D293" i="4"/>
  <c r="C294" i="4"/>
  <c r="C297" i="1"/>
  <c r="D296" i="1"/>
  <c r="E295" i="1"/>
  <c r="F295" i="1"/>
  <c r="G295" i="1"/>
  <c r="R295" i="1"/>
  <c r="E293" i="4"/>
  <c r="F293" i="4"/>
  <c r="G293" i="4"/>
  <c r="R293" i="4"/>
  <c r="D294" i="4"/>
  <c r="C295" i="4"/>
  <c r="G296" i="1"/>
  <c r="R296" i="1"/>
  <c r="E296" i="1"/>
  <c r="F296" i="1"/>
  <c r="D297" i="1"/>
  <c r="C298" i="1"/>
  <c r="E294" i="4"/>
  <c r="F294" i="4"/>
  <c r="G294" i="4"/>
  <c r="R294" i="4"/>
  <c r="D295" i="4"/>
  <c r="C296" i="4"/>
  <c r="C299" i="1"/>
  <c r="D298" i="1"/>
  <c r="G297" i="1"/>
  <c r="R297" i="1"/>
  <c r="E297" i="1"/>
  <c r="F297" i="1"/>
  <c r="G295" i="4"/>
  <c r="R295" i="4"/>
  <c r="E295" i="4"/>
  <c r="F295" i="4"/>
  <c r="C297" i="4"/>
  <c r="D296" i="4"/>
  <c r="G298" i="1"/>
  <c r="R298" i="1"/>
  <c r="E298" i="1"/>
  <c r="F298" i="1"/>
  <c r="C300" i="1"/>
  <c r="D299" i="1"/>
  <c r="D297" i="4"/>
  <c r="C298" i="4"/>
  <c r="G296" i="4"/>
  <c r="R296" i="4"/>
  <c r="E296" i="4"/>
  <c r="F296" i="4"/>
  <c r="E299" i="1"/>
  <c r="F299" i="1"/>
  <c r="G299" i="1"/>
  <c r="R299" i="1"/>
  <c r="C301" i="1"/>
  <c r="D300" i="1"/>
  <c r="D298" i="4"/>
  <c r="C299" i="4"/>
  <c r="E297" i="4"/>
  <c r="F297" i="4"/>
  <c r="G297" i="4"/>
  <c r="R297" i="4"/>
  <c r="E300" i="1"/>
  <c r="F300" i="1"/>
  <c r="G300" i="1"/>
  <c r="R300" i="1"/>
  <c r="D301" i="1"/>
  <c r="C302" i="1"/>
  <c r="D299" i="4"/>
  <c r="C300" i="4"/>
  <c r="G298" i="4"/>
  <c r="R298" i="4"/>
  <c r="E298" i="4"/>
  <c r="F298" i="4"/>
  <c r="C303" i="1"/>
  <c r="D302" i="1"/>
  <c r="E301" i="1"/>
  <c r="F301" i="1"/>
  <c r="G301" i="1"/>
  <c r="R301" i="1"/>
  <c r="D300" i="4"/>
  <c r="C301" i="4"/>
  <c r="E299" i="4"/>
  <c r="F299" i="4"/>
  <c r="G299" i="4"/>
  <c r="R299" i="4"/>
  <c r="E302" i="1"/>
  <c r="F302" i="1"/>
  <c r="G302" i="1"/>
  <c r="R302" i="1"/>
  <c r="D303" i="1"/>
  <c r="C304" i="1"/>
  <c r="D301" i="4"/>
  <c r="C302" i="4"/>
  <c r="E300" i="4"/>
  <c r="F300" i="4"/>
  <c r="G300" i="4"/>
  <c r="R300" i="4"/>
  <c r="C305" i="1"/>
  <c r="D304" i="1"/>
  <c r="G303" i="1"/>
  <c r="R303" i="1"/>
  <c r="E303" i="1"/>
  <c r="F303" i="1"/>
  <c r="C303" i="4"/>
  <c r="D302" i="4"/>
  <c r="G301" i="4"/>
  <c r="R301" i="4"/>
  <c r="E301" i="4"/>
  <c r="F301" i="4"/>
  <c r="G304" i="1"/>
  <c r="R304" i="1"/>
  <c r="E304" i="1"/>
  <c r="F304" i="1"/>
  <c r="C306" i="1"/>
  <c r="D305" i="1"/>
  <c r="G302" i="4"/>
  <c r="R302" i="4"/>
  <c r="E302" i="4"/>
  <c r="F302" i="4"/>
  <c r="C304" i="4"/>
  <c r="D303" i="4"/>
  <c r="E305" i="1"/>
  <c r="F305" i="1"/>
  <c r="G305" i="1"/>
  <c r="R305" i="1"/>
  <c r="D306" i="1"/>
  <c r="C307" i="1"/>
  <c r="D304" i="4"/>
  <c r="C305" i="4"/>
  <c r="G303" i="4"/>
  <c r="R303" i="4"/>
  <c r="E303" i="4"/>
  <c r="F303" i="4"/>
  <c r="D307" i="1"/>
  <c r="C308" i="1"/>
  <c r="G306" i="1"/>
  <c r="R306" i="1"/>
  <c r="E306" i="1"/>
  <c r="F306" i="1"/>
  <c r="D305" i="4"/>
  <c r="C306" i="4"/>
  <c r="E304" i="4"/>
  <c r="F304" i="4"/>
  <c r="G304" i="4"/>
  <c r="R304" i="4"/>
  <c r="C309" i="1"/>
  <c r="D308" i="1"/>
  <c r="E307" i="1"/>
  <c r="F307" i="1"/>
  <c r="G307" i="1"/>
  <c r="R307" i="1"/>
  <c r="C307" i="4"/>
  <c r="D306" i="4"/>
  <c r="G305" i="4"/>
  <c r="R305" i="4"/>
  <c r="E305" i="4"/>
  <c r="F305" i="4"/>
  <c r="E308" i="1"/>
  <c r="F308" i="1"/>
  <c r="G308" i="1"/>
  <c r="R308" i="1"/>
  <c r="D309" i="1"/>
  <c r="C310" i="1"/>
  <c r="G306" i="4"/>
  <c r="R306" i="4"/>
  <c r="E306" i="4"/>
  <c r="F306" i="4"/>
  <c r="D307" i="4"/>
  <c r="C308" i="4"/>
  <c r="C311" i="1"/>
  <c r="D310" i="1"/>
  <c r="E309" i="1"/>
  <c r="F309" i="1"/>
  <c r="G309" i="1"/>
  <c r="R309" i="1"/>
  <c r="E307" i="4"/>
  <c r="F307" i="4"/>
  <c r="G307" i="4"/>
  <c r="R307" i="4"/>
  <c r="C309" i="4"/>
  <c r="D308" i="4"/>
  <c r="E310" i="1"/>
  <c r="F310" i="1"/>
  <c r="G310" i="1"/>
  <c r="R310" i="1"/>
  <c r="D311" i="1"/>
  <c r="C312" i="1"/>
  <c r="D309" i="4"/>
  <c r="C310" i="4"/>
  <c r="E308" i="4"/>
  <c r="F308" i="4"/>
  <c r="G308" i="4"/>
  <c r="R308" i="4"/>
  <c r="C313" i="1"/>
  <c r="D312" i="1"/>
  <c r="E311" i="1"/>
  <c r="F311" i="1"/>
  <c r="G311" i="1"/>
  <c r="R311" i="1"/>
  <c r="D310" i="4"/>
  <c r="C311" i="4"/>
  <c r="E309" i="4"/>
  <c r="F309" i="4"/>
  <c r="G309" i="4"/>
  <c r="R309" i="4"/>
  <c r="E312" i="1"/>
  <c r="F312" i="1"/>
  <c r="G312" i="1"/>
  <c r="R312" i="1"/>
  <c r="D313" i="1"/>
  <c r="C314" i="1"/>
  <c r="C312" i="4"/>
  <c r="D311" i="4"/>
  <c r="E310" i="4"/>
  <c r="F310" i="4"/>
  <c r="G310" i="4"/>
  <c r="R310" i="4"/>
  <c r="D314" i="1"/>
  <c r="C315" i="1"/>
  <c r="G313" i="1"/>
  <c r="R313" i="1"/>
  <c r="E313" i="1"/>
  <c r="F313" i="1"/>
  <c r="G311" i="4"/>
  <c r="R311" i="4"/>
  <c r="E311" i="4"/>
  <c r="F311" i="4"/>
  <c r="D312" i="4"/>
  <c r="C313" i="4"/>
  <c r="D315" i="1"/>
  <c r="C316" i="1"/>
  <c r="E314" i="1"/>
  <c r="F314" i="1"/>
  <c r="G314" i="1"/>
  <c r="R314" i="1"/>
  <c r="G312" i="4"/>
  <c r="R312" i="4"/>
  <c r="E312" i="4"/>
  <c r="F312" i="4"/>
  <c r="D313" i="4"/>
  <c r="C314" i="4"/>
  <c r="D316" i="1"/>
  <c r="C317" i="1"/>
  <c r="G315" i="1"/>
  <c r="R315" i="1"/>
  <c r="E315" i="1"/>
  <c r="F315" i="1"/>
  <c r="G313" i="4"/>
  <c r="R313" i="4"/>
  <c r="E313" i="4"/>
  <c r="F313" i="4"/>
  <c r="D314" i="4"/>
  <c r="C315" i="4"/>
  <c r="D317" i="1"/>
  <c r="C318" i="1"/>
  <c r="E316" i="1"/>
  <c r="F316" i="1"/>
  <c r="G316" i="1"/>
  <c r="R316" i="1"/>
  <c r="E314" i="4"/>
  <c r="F314" i="4"/>
  <c r="G314" i="4"/>
  <c r="R314" i="4"/>
  <c r="D315" i="4"/>
  <c r="C316" i="4"/>
  <c r="C319" i="1"/>
  <c r="D318" i="1"/>
  <c r="E317" i="1"/>
  <c r="F317" i="1"/>
  <c r="G317" i="1"/>
  <c r="R317" i="1"/>
  <c r="E315" i="4"/>
  <c r="F315" i="4"/>
  <c r="G315" i="4"/>
  <c r="R315" i="4"/>
  <c r="D316" i="4"/>
  <c r="C317" i="4"/>
  <c r="E318" i="1"/>
  <c r="F318" i="1"/>
  <c r="G318" i="1"/>
  <c r="R318" i="1"/>
  <c r="D319" i="1"/>
  <c r="C320" i="1"/>
  <c r="G316" i="4"/>
  <c r="R316" i="4"/>
  <c r="E316" i="4"/>
  <c r="F316" i="4"/>
  <c r="C318" i="4"/>
  <c r="D317" i="4"/>
  <c r="C321" i="1"/>
  <c r="D320" i="1"/>
  <c r="G319" i="1"/>
  <c r="R319" i="1"/>
  <c r="E319" i="1"/>
  <c r="F319" i="1"/>
  <c r="D318" i="4"/>
  <c r="C319" i="4"/>
  <c r="E317" i="4"/>
  <c r="F317" i="4"/>
  <c r="G317" i="4"/>
  <c r="R317" i="4"/>
  <c r="G320" i="1"/>
  <c r="R320" i="1"/>
  <c r="E320" i="1"/>
  <c r="F320" i="1"/>
  <c r="D321" i="1"/>
  <c r="C322" i="1"/>
  <c r="C320" i="4"/>
  <c r="D319" i="4"/>
  <c r="G318" i="4"/>
  <c r="R318" i="4"/>
  <c r="E318" i="4"/>
  <c r="F318" i="4"/>
  <c r="C323" i="1"/>
  <c r="D322" i="1"/>
  <c r="G321" i="1"/>
  <c r="R321" i="1"/>
  <c r="E321" i="1"/>
  <c r="F321" i="1"/>
  <c r="G319" i="4"/>
  <c r="R319" i="4"/>
  <c r="E319" i="4"/>
  <c r="F319" i="4"/>
  <c r="D320" i="4"/>
  <c r="C321" i="4"/>
  <c r="E322" i="1"/>
  <c r="F322" i="1"/>
  <c r="G322" i="1"/>
  <c r="R322" i="1"/>
  <c r="D323" i="1"/>
  <c r="C324" i="1"/>
  <c r="G320" i="4"/>
  <c r="R320" i="4"/>
  <c r="E320" i="4"/>
  <c r="F320" i="4"/>
  <c r="D321" i="4"/>
  <c r="C322" i="4"/>
  <c r="D324" i="1"/>
  <c r="C325" i="1"/>
  <c r="E323" i="1"/>
  <c r="F323" i="1"/>
  <c r="G323" i="1"/>
  <c r="R323" i="1"/>
  <c r="G321" i="4"/>
  <c r="R321" i="4"/>
  <c r="E321" i="4"/>
  <c r="F321" i="4"/>
  <c r="D322" i="4"/>
  <c r="C323" i="4"/>
  <c r="D325" i="1"/>
  <c r="C326" i="1"/>
  <c r="E324" i="1"/>
  <c r="F324" i="1"/>
  <c r="G324" i="1"/>
  <c r="R324" i="1"/>
  <c r="E322" i="4"/>
  <c r="F322" i="4"/>
  <c r="G322" i="4"/>
  <c r="R322" i="4"/>
  <c r="D323" i="4"/>
  <c r="C324" i="4"/>
  <c r="D326" i="1"/>
  <c r="C327" i="1"/>
  <c r="E325" i="1"/>
  <c r="F325" i="1"/>
  <c r="G325" i="1"/>
  <c r="R325" i="1"/>
  <c r="E323" i="4"/>
  <c r="F323" i="4"/>
  <c r="G323" i="4"/>
  <c r="R323" i="4"/>
  <c r="D324" i="4"/>
  <c r="C325" i="4"/>
  <c r="D327" i="1"/>
  <c r="C328" i="1"/>
  <c r="E326" i="1"/>
  <c r="F326" i="1"/>
  <c r="G326" i="1"/>
  <c r="R326" i="1"/>
  <c r="E324" i="4"/>
  <c r="F324" i="4"/>
  <c r="G324" i="4"/>
  <c r="R324" i="4"/>
  <c r="D325" i="4"/>
  <c r="C326" i="4"/>
  <c r="C329" i="1"/>
  <c r="D328" i="1"/>
  <c r="E327" i="1"/>
  <c r="F327" i="1"/>
  <c r="G327" i="1"/>
  <c r="R327" i="1"/>
  <c r="E325" i="4"/>
  <c r="F325" i="4"/>
  <c r="G325" i="4"/>
  <c r="R325" i="4"/>
  <c r="D326" i="4"/>
  <c r="C327" i="4"/>
  <c r="G328" i="1"/>
  <c r="R328" i="1"/>
  <c r="E328" i="1"/>
  <c r="F328" i="1"/>
  <c r="C330" i="1"/>
  <c r="D329" i="1"/>
  <c r="G326" i="4"/>
  <c r="R326" i="4"/>
  <c r="E326" i="4"/>
  <c r="F326" i="4"/>
  <c r="D327" i="4"/>
  <c r="C328" i="4"/>
  <c r="G329" i="1"/>
  <c r="R329" i="1"/>
  <c r="E329" i="1"/>
  <c r="F329" i="1"/>
  <c r="C331" i="1"/>
  <c r="D330" i="1"/>
  <c r="G327" i="4"/>
  <c r="R327" i="4"/>
  <c r="E327" i="4"/>
  <c r="F327" i="4"/>
  <c r="D328" i="4"/>
  <c r="C329" i="4"/>
  <c r="G330" i="1"/>
  <c r="R330" i="1"/>
  <c r="E330" i="1"/>
  <c r="F330" i="1"/>
  <c r="D331" i="1"/>
  <c r="C332" i="1"/>
  <c r="G328" i="4"/>
  <c r="R328" i="4"/>
  <c r="E328" i="4"/>
  <c r="F328" i="4"/>
  <c r="C330" i="4"/>
  <c r="D329" i="4"/>
  <c r="C333" i="1"/>
  <c r="D332" i="1"/>
  <c r="G331" i="1"/>
  <c r="R331" i="1"/>
  <c r="E331" i="1"/>
  <c r="F331" i="1"/>
  <c r="C331" i="4"/>
  <c r="D330" i="4"/>
  <c r="E329" i="4"/>
  <c r="F329" i="4"/>
  <c r="G329" i="4"/>
  <c r="R329" i="4"/>
  <c r="G332" i="1"/>
  <c r="R332" i="1"/>
  <c r="E332" i="1"/>
  <c r="F332" i="1"/>
  <c r="C334" i="1"/>
  <c r="D333" i="1"/>
  <c r="E330" i="4"/>
  <c r="F330" i="4"/>
  <c r="G330" i="4"/>
  <c r="R330" i="4"/>
  <c r="C332" i="4"/>
  <c r="D331" i="4"/>
  <c r="G333" i="1"/>
  <c r="R333" i="1"/>
  <c r="E333" i="1"/>
  <c r="F333" i="1"/>
  <c r="D334" i="1"/>
  <c r="C335" i="1"/>
  <c r="D332" i="4"/>
  <c r="C333" i="4"/>
  <c r="E331" i="4"/>
  <c r="F331" i="4"/>
  <c r="G331" i="4"/>
  <c r="R331" i="4"/>
  <c r="D335" i="1"/>
  <c r="C336" i="1"/>
  <c r="G334" i="1"/>
  <c r="R334" i="1"/>
  <c r="E334" i="1"/>
  <c r="F334" i="1"/>
  <c r="C334" i="4"/>
  <c r="D333" i="4"/>
  <c r="E332" i="4"/>
  <c r="F332" i="4"/>
  <c r="G332" i="4"/>
  <c r="R332" i="4"/>
  <c r="D336" i="1"/>
  <c r="C337" i="1"/>
  <c r="E335" i="1"/>
  <c r="F335" i="1"/>
  <c r="G335" i="1"/>
  <c r="R335" i="1"/>
  <c r="E333" i="4"/>
  <c r="F333" i="4"/>
  <c r="G333" i="4"/>
  <c r="R333" i="4"/>
  <c r="C335" i="4"/>
  <c r="D334" i="4"/>
  <c r="D337" i="1"/>
  <c r="C338" i="1"/>
  <c r="E336" i="1"/>
  <c r="F336" i="1"/>
  <c r="G336" i="1"/>
  <c r="R336" i="1"/>
  <c r="C336" i="4"/>
  <c r="D335" i="4"/>
  <c r="E334" i="4"/>
  <c r="F334" i="4"/>
  <c r="G334" i="4"/>
  <c r="R334" i="4"/>
  <c r="D338" i="1"/>
  <c r="C339" i="1"/>
  <c r="E337" i="1"/>
  <c r="F337" i="1"/>
  <c r="G337" i="1"/>
  <c r="R337" i="1"/>
  <c r="G335" i="4"/>
  <c r="R335" i="4"/>
  <c r="E335" i="4"/>
  <c r="F335" i="4"/>
  <c r="C337" i="4"/>
  <c r="D336" i="4"/>
  <c r="C340" i="1"/>
  <c r="D339" i="1"/>
  <c r="E338" i="1"/>
  <c r="F338" i="1"/>
  <c r="G338" i="1"/>
  <c r="R338" i="1"/>
  <c r="D337" i="4"/>
  <c r="C338" i="4"/>
  <c r="G336" i="4"/>
  <c r="R336" i="4"/>
  <c r="E336" i="4"/>
  <c r="F336" i="4"/>
  <c r="E339" i="1"/>
  <c r="F339" i="1"/>
  <c r="G339" i="1"/>
  <c r="R339" i="1"/>
  <c r="C341" i="1"/>
  <c r="D340" i="1"/>
  <c r="D338" i="4"/>
  <c r="C339" i="4"/>
  <c r="E337" i="4"/>
  <c r="F337" i="4"/>
  <c r="G337" i="4"/>
  <c r="R337" i="4"/>
  <c r="E340" i="1"/>
  <c r="F340" i="1"/>
  <c r="G340" i="1"/>
  <c r="R340" i="1"/>
  <c r="D341" i="1"/>
  <c r="C342" i="1"/>
  <c r="C340" i="4"/>
  <c r="D339" i="4"/>
  <c r="E338" i="4"/>
  <c r="F338" i="4"/>
  <c r="G338" i="4"/>
  <c r="R338" i="4"/>
  <c r="D342" i="1"/>
  <c r="C343" i="1"/>
  <c r="G341" i="1"/>
  <c r="R341" i="1"/>
  <c r="E341" i="1"/>
  <c r="F341" i="1"/>
  <c r="G339" i="4"/>
  <c r="R339" i="4"/>
  <c r="E339" i="4"/>
  <c r="F339" i="4"/>
  <c r="C341" i="4"/>
  <c r="D340" i="4"/>
  <c r="D343" i="1"/>
  <c r="C344" i="1"/>
  <c r="E342" i="1"/>
  <c r="F342" i="1"/>
  <c r="G342" i="1"/>
  <c r="R342" i="1"/>
  <c r="C342" i="4"/>
  <c r="D341" i="4"/>
  <c r="G340" i="4"/>
  <c r="R340" i="4"/>
  <c r="E340" i="4"/>
  <c r="F340" i="4"/>
  <c r="D344" i="1"/>
  <c r="C345" i="1"/>
  <c r="G343" i="1"/>
  <c r="R343" i="1"/>
  <c r="E343" i="1"/>
  <c r="F343" i="1"/>
  <c r="E341" i="4"/>
  <c r="F341" i="4"/>
  <c r="G341" i="4"/>
  <c r="R341" i="4"/>
  <c r="D342" i="4"/>
  <c r="C343" i="4"/>
  <c r="C346" i="1"/>
  <c r="D345" i="1"/>
  <c r="G344" i="1"/>
  <c r="R344" i="1"/>
  <c r="E344" i="1"/>
  <c r="F344" i="1"/>
  <c r="G342" i="4"/>
  <c r="R342" i="4"/>
  <c r="E342" i="4"/>
  <c r="F342" i="4"/>
  <c r="C344" i="4"/>
  <c r="D343" i="4"/>
  <c r="G345" i="1"/>
  <c r="R345" i="1"/>
  <c r="E345" i="1"/>
  <c r="F345" i="1"/>
  <c r="D346" i="1"/>
  <c r="C347" i="1"/>
  <c r="C345" i="4"/>
  <c r="D344" i="4"/>
  <c r="G343" i="4"/>
  <c r="R343" i="4"/>
  <c r="E343" i="4"/>
  <c r="F343" i="4"/>
  <c r="C348" i="1"/>
  <c r="D347" i="1"/>
  <c r="G346" i="1"/>
  <c r="R346" i="1"/>
  <c r="E346" i="1"/>
  <c r="F346" i="1"/>
  <c r="E344" i="4"/>
  <c r="F344" i="4"/>
  <c r="G344" i="4"/>
  <c r="R344" i="4"/>
  <c r="D345" i="4"/>
  <c r="C346" i="4"/>
  <c r="G347" i="1"/>
  <c r="R347" i="1"/>
  <c r="E347" i="1"/>
  <c r="F347" i="1"/>
  <c r="D348" i="1"/>
  <c r="C349" i="1"/>
  <c r="G345" i="4"/>
  <c r="R345" i="4"/>
  <c r="E345" i="4"/>
  <c r="F345" i="4"/>
  <c r="C347" i="4"/>
  <c r="D346" i="4"/>
  <c r="C350" i="1"/>
  <c r="D349" i="1"/>
  <c r="G348" i="1"/>
  <c r="R348" i="1"/>
  <c r="E348" i="1"/>
  <c r="F348" i="1"/>
  <c r="C348" i="4"/>
  <c r="D347" i="4"/>
  <c r="E346" i="4"/>
  <c r="F346" i="4"/>
  <c r="G346" i="4"/>
  <c r="R346" i="4"/>
  <c r="G349" i="1"/>
  <c r="R349" i="1"/>
  <c r="E349" i="1"/>
  <c r="F349" i="1"/>
  <c r="C351" i="1"/>
  <c r="D350" i="1"/>
  <c r="E347" i="4"/>
  <c r="F347" i="4"/>
  <c r="G347" i="4"/>
  <c r="R347" i="4"/>
  <c r="D348" i="4"/>
  <c r="C349" i="4"/>
  <c r="G350" i="1"/>
  <c r="R350" i="1"/>
  <c r="E350" i="1"/>
  <c r="F350" i="1"/>
  <c r="D351" i="1"/>
  <c r="C352" i="1"/>
  <c r="E348" i="4"/>
  <c r="F348" i="4"/>
  <c r="G348" i="4"/>
  <c r="R348" i="4"/>
  <c r="C350" i="4"/>
  <c r="D349" i="4"/>
  <c r="G351" i="1"/>
  <c r="R351" i="1"/>
  <c r="E351" i="1"/>
  <c r="F351" i="1"/>
  <c r="D352" i="1"/>
  <c r="C353" i="1"/>
  <c r="C351" i="4"/>
  <c r="D350" i="4"/>
  <c r="E349" i="4"/>
  <c r="F349" i="4"/>
  <c r="G349" i="4"/>
  <c r="R349" i="4"/>
  <c r="D353" i="1"/>
  <c r="C354" i="1"/>
  <c r="E352" i="1"/>
  <c r="F352" i="1"/>
  <c r="G352" i="1"/>
  <c r="R352" i="1"/>
  <c r="G350" i="4"/>
  <c r="R350" i="4"/>
  <c r="E350" i="4"/>
  <c r="F350" i="4"/>
  <c r="C352" i="4"/>
  <c r="D351" i="4"/>
  <c r="D354" i="1"/>
  <c r="C355" i="1"/>
  <c r="E353" i="1"/>
  <c r="F353" i="1"/>
  <c r="G353" i="1"/>
  <c r="R353" i="1"/>
  <c r="C353" i="4"/>
  <c r="D352" i="4"/>
  <c r="G351" i="4"/>
  <c r="R351" i="4"/>
  <c r="E351" i="4"/>
  <c r="F351" i="4"/>
  <c r="C356" i="1"/>
  <c r="D355" i="1"/>
  <c r="E354" i="1"/>
  <c r="F354" i="1"/>
  <c r="G354" i="1"/>
  <c r="R354" i="1"/>
  <c r="G352" i="4"/>
  <c r="R352" i="4"/>
  <c r="E352" i="4"/>
  <c r="F352" i="4"/>
  <c r="D353" i="4"/>
  <c r="C354" i="4"/>
  <c r="E355" i="1"/>
  <c r="F355" i="1"/>
  <c r="G355" i="1"/>
  <c r="R355" i="1"/>
  <c r="C357" i="1"/>
  <c r="D356" i="1"/>
  <c r="E353" i="4"/>
  <c r="F353" i="4"/>
  <c r="G353" i="4"/>
  <c r="R353" i="4"/>
  <c r="C355" i="4"/>
  <c r="D354" i="4"/>
  <c r="E356" i="1"/>
  <c r="F356" i="1"/>
  <c r="G356" i="1"/>
  <c r="R356" i="1"/>
  <c r="C358" i="1"/>
  <c r="D357" i="1"/>
  <c r="D355" i="4"/>
  <c r="C356" i="4"/>
  <c r="G354" i="4"/>
  <c r="R354" i="4"/>
  <c r="E354" i="4"/>
  <c r="F354" i="4"/>
  <c r="E357" i="1"/>
  <c r="F357" i="1"/>
  <c r="G357" i="1"/>
  <c r="R357" i="1"/>
  <c r="C359" i="1"/>
  <c r="D358" i="1"/>
  <c r="C357" i="4"/>
  <c r="D356" i="4"/>
  <c r="E355" i="4"/>
  <c r="F355" i="4"/>
  <c r="G355" i="4"/>
  <c r="R355" i="4"/>
  <c r="G358" i="1"/>
  <c r="R358" i="1"/>
  <c r="E358" i="1"/>
  <c r="F358" i="1"/>
  <c r="C360" i="1"/>
  <c r="D359" i="1"/>
  <c r="E356" i="4"/>
  <c r="F356" i="4"/>
  <c r="G356" i="4"/>
  <c r="R356" i="4"/>
  <c r="C358" i="4"/>
  <c r="D357" i="4"/>
  <c r="E359" i="1"/>
  <c r="F359" i="1"/>
  <c r="G359" i="1"/>
  <c r="R359" i="1"/>
  <c r="C361" i="1"/>
  <c r="D360" i="1"/>
  <c r="D358" i="4"/>
  <c r="C359" i="4"/>
  <c r="G357" i="4"/>
  <c r="R357" i="4"/>
  <c r="E357" i="4"/>
  <c r="F357" i="4"/>
  <c r="E360" i="1"/>
  <c r="F360" i="1"/>
  <c r="G360" i="1"/>
  <c r="R360" i="1"/>
  <c r="C362" i="1"/>
  <c r="D361" i="1"/>
  <c r="D359" i="4"/>
  <c r="C360" i="4"/>
  <c r="E358" i="4"/>
  <c r="F358" i="4"/>
  <c r="G358" i="4"/>
  <c r="R358" i="4"/>
  <c r="E361" i="1"/>
  <c r="F361" i="1"/>
  <c r="G361" i="1"/>
  <c r="R361" i="1"/>
  <c r="C363" i="1"/>
  <c r="D362" i="1"/>
  <c r="C361" i="4"/>
  <c r="D360" i="4"/>
  <c r="E359" i="4"/>
  <c r="F359" i="4"/>
  <c r="G359" i="4"/>
  <c r="R359" i="4"/>
  <c r="G362" i="1"/>
  <c r="R362" i="1"/>
  <c r="E362" i="1"/>
  <c r="F362" i="1"/>
  <c r="C364" i="1"/>
  <c r="D363" i="1"/>
  <c r="G360" i="4"/>
  <c r="R360" i="4"/>
  <c r="E360" i="4"/>
  <c r="F360" i="4"/>
  <c r="D361" i="4"/>
  <c r="C362" i="4"/>
  <c r="G363" i="1"/>
  <c r="R363" i="1"/>
  <c r="E363" i="1"/>
  <c r="F363" i="1"/>
  <c r="D364" i="1"/>
  <c r="C365" i="1"/>
  <c r="E361" i="4"/>
  <c r="F361" i="4"/>
  <c r="G361" i="4"/>
  <c r="R361" i="4"/>
  <c r="C363" i="4"/>
  <c r="D362" i="4"/>
  <c r="C366" i="1"/>
  <c r="D365" i="1"/>
  <c r="G364" i="1"/>
  <c r="R364" i="1"/>
  <c r="E364" i="1"/>
  <c r="F364" i="1"/>
  <c r="C364" i="4"/>
  <c r="D363" i="4"/>
  <c r="G362" i="4"/>
  <c r="R362" i="4"/>
  <c r="E362" i="4"/>
  <c r="F362" i="4"/>
  <c r="G365" i="1"/>
  <c r="R365" i="1"/>
  <c r="E365" i="1"/>
  <c r="F365" i="1"/>
  <c r="C367" i="1"/>
  <c r="D366" i="1"/>
  <c r="E363" i="4"/>
  <c r="F363" i="4"/>
  <c r="G363" i="4"/>
  <c r="R363" i="4"/>
  <c r="C365" i="4"/>
  <c r="D364" i="4"/>
  <c r="G366" i="1"/>
  <c r="R366" i="1"/>
  <c r="E366" i="1"/>
  <c r="F366" i="1"/>
  <c r="C368" i="1"/>
  <c r="D367" i="1"/>
  <c r="D365" i="4"/>
  <c r="C366" i="4"/>
  <c r="G364" i="4"/>
  <c r="R364" i="4"/>
  <c r="E364" i="4"/>
  <c r="F364" i="4"/>
  <c r="G367" i="1"/>
  <c r="R367" i="1"/>
  <c r="E367" i="1"/>
  <c r="F367" i="1"/>
  <c r="C369" i="1"/>
  <c r="D368" i="1"/>
  <c r="C367" i="4"/>
  <c r="D366" i="4"/>
  <c r="E365" i="4"/>
  <c r="F365" i="4"/>
  <c r="G365" i="4"/>
  <c r="R365" i="4"/>
  <c r="G368" i="1"/>
  <c r="R368" i="1"/>
  <c r="E368" i="1"/>
  <c r="F368" i="1"/>
  <c r="C370" i="1"/>
  <c r="D369" i="1"/>
  <c r="E366" i="4"/>
  <c r="F366" i="4"/>
  <c r="G366" i="4"/>
  <c r="R366" i="4"/>
  <c r="C368" i="4"/>
  <c r="D367" i="4"/>
  <c r="E369" i="1"/>
  <c r="F369" i="1"/>
  <c r="G369" i="1"/>
  <c r="R369" i="1"/>
  <c r="C371" i="1"/>
  <c r="D370" i="1"/>
  <c r="D368" i="4"/>
  <c r="C369" i="4"/>
  <c r="E367" i="4"/>
  <c r="F367" i="4"/>
  <c r="G367" i="4"/>
  <c r="R367" i="4"/>
  <c r="G370" i="1"/>
  <c r="R370" i="1"/>
  <c r="E370" i="1"/>
  <c r="F370" i="1"/>
  <c r="D371" i="1"/>
  <c r="C372" i="1"/>
  <c r="D369" i="4"/>
  <c r="C370" i="4"/>
  <c r="G368" i="4"/>
  <c r="R368" i="4"/>
  <c r="E368" i="4"/>
  <c r="F368" i="4"/>
  <c r="C373" i="1"/>
  <c r="D372" i="1"/>
  <c r="G371" i="1"/>
  <c r="R371" i="1"/>
  <c r="E371" i="1"/>
  <c r="F371" i="1"/>
  <c r="D370" i="4"/>
  <c r="C371" i="4"/>
  <c r="E369" i="4"/>
  <c r="F369" i="4"/>
  <c r="G369" i="4"/>
  <c r="R369" i="4"/>
  <c r="G372" i="1"/>
  <c r="R372" i="1"/>
  <c r="E372" i="1"/>
  <c r="F372" i="1"/>
  <c r="C374" i="1"/>
  <c r="D373" i="1"/>
  <c r="C372" i="4"/>
  <c r="D371" i="4"/>
  <c r="E370" i="4"/>
  <c r="F370" i="4"/>
  <c r="G370" i="4"/>
  <c r="R370" i="4"/>
  <c r="E373" i="1"/>
  <c r="F373" i="1"/>
  <c r="G373" i="1"/>
  <c r="R373" i="1"/>
  <c r="D374" i="1"/>
  <c r="C375" i="1"/>
  <c r="D375" i="1"/>
  <c r="E371" i="4"/>
  <c r="F371" i="4"/>
  <c r="G371" i="4"/>
  <c r="R371" i="4"/>
  <c r="C373" i="4"/>
  <c r="D372" i="4"/>
  <c r="G375" i="1"/>
  <c r="E375" i="1"/>
  <c r="F375" i="1"/>
  <c r="G374" i="1"/>
  <c r="R374" i="1"/>
  <c r="R375" i="1"/>
  <c r="E374" i="1"/>
  <c r="F374" i="1"/>
  <c r="D373" i="4"/>
  <c r="C374" i="4"/>
  <c r="G372" i="4"/>
  <c r="R372" i="4"/>
  <c r="E372" i="4"/>
  <c r="F372" i="4"/>
  <c r="C375" i="4"/>
  <c r="D375" i="4"/>
  <c r="D374" i="4"/>
  <c r="G373" i="4"/>
  <c r="R373" i="4"/>
  <c r="E373" i="4"/>
  <c r="F373" i="4"/>
  <c r="E374" i="4"/>
  <c r="F374" i="4"/>
  <c r="G374" i="4"/>
  <c r="R374" i="4"/>
  <c r="R375" i="4"/>
  <c r="G375" i="4"/>
  <c r="E375" i="4"/>
  <c r="F375" i="4"/>
  <c r="S10" i="4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S91" i="4" s="1"/>
  <c r="S92" i="4" s="1"/>
  <c r="S93" i="4" s="1"/>
  <c r="S94" i="4" s="1"/>
  <c r="S95" i="4" s="1"/>
  <c r="S96" i="4" s="1"/>
  <c r="S97" i="4" s="1"/>
  <c r="S98" i="4" s="1"/>
  <c r="S99" i="4" s="1"/>
  <c r="S100" i="4" s="1"/>
  <c r="S101" i="4" s="1"/>
  <c r="S102" i="4" s="1"/>
  <c r="S103" i="4" s="1"/>
  <c r="S104" i="4" s="1"/>
  <c r="S105" i="4" s="1"/>
  <c r="S106" i="4" s="1"/>
  <c r="S107" i="4" s="1"/>
  <c r="S108" i="4" s="1"/>
  <c r="S109" i="4" s="1"/>
  <c r="S110" i="4" s="1"/>
  <c r="S111" i="4" s="1"/>
  <c r="S112" i="4" s="1"/>
  <c r="S113" i="4" s="1"/>
  <c r="S114" i="4" s="1"/>
  <c r="S115" i="4" s="1"/>
  <c r="S116" i="4" s="1"/>
  <c r="S117" i="4" s="1"/>
  <c r="S118" i="4" s="1"/>
  <c r="S119" i="4" s="1"/>
  <c r="S120" i="4" s="1"/>
  <c r="S121" i="4" s="1"/>
  <c r="S122" i="4" s="1"/>
  <c r="S123" i="4" s="1"/>
  <c r="S124" i="4" s="1"/>
  <c r="S125" i="4" s="1"/>
  <c r="S126" i="4" s="1"/>
  <c r="S127" i="4" s="1"/>
  <c r="S128" i="4" s="1"/>
  <c r="S129" i="4" s="1"/>
  <c r="S130" i="4" s="1"/>
  <c r="S131" i="4" s="1"/>
  <c r="S132" i="4" s="1"/>
  <c r="S133" i="4" s="1"/>
  <c r="S134" i="4" s="1"/>
  <c r="S135" i="4" s="1"/>
  <c r="S136" i="4" s="1"/>
  <c r="S137" i="4" s="1"/>
  <c r="S138" i="4" s="1"/>
  <c r="S139" i="4" s="1"/>
  <c r="S140" i="4" s="1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S152" i="4" s="1"/>
  <c r="S153" i="4" s="1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S167" i="4" s="1"/>
  <c r="S168" i="4" s="1"/>
  <c r="S169" i="4" s="1"/>
  <c r="S170" i="4" s="1"/>
  <c r="S171" i="4" s="1"/>
  <c r="S172" i="4" s="1"/>
  <c r="S173" i="4" s="1"/>
  <c r="S174" i="4" s="1"/>
  <c r="S175" i="4" s="1"/>
  <c r="S176" i="4" s="1"/>
  <c r="S177" i="4" s="1"/>
  <c r="S178" i="4" s="1"/>
  <c r="S179" i="4" s="1"/>
  <c r="S180" i="4" s="1"/>
  <c r="S181" i="4" s="1"/>
  <c r="S182" i="4" s="1"/>
  <c r="S183" i="4" s="1"/>
  <c r="S184" i="4" s="1"/>
  <c r="S185" i="4" s="1"/>
  <c r="S186" i="4" s="1"/>
  <c r="S187" i="4" s="1"/>
  <c r="S188" i="4" s="1"/>
  <c r="S189" i="4" s="1"/>
  <c r="S190" i="4" s="1"/>
  <c r="S191" i="4" s="1"/>
  <c r="S192" i="4" s="1"/>
  <c r="S193" i="4" s="1"/>
  <c r="S194" i="4" s="1"/>
  <c r="S195" i="4" s="1"/>
  <c r="S196" i="4" s="1"/>
  <c r="S197" i="4" s="1"/>
  <c r="S198" i="4" s="1"/>
  <c r="S199" i="4" s="1"/>
  <c r="S200" i="4" s="1"/>
  <c r="S201" i="4" s="1"/>
  <c r="S202" i="4" s="1"/>
  <c r="S203" i="4" s="1"/>
  <c r="S204" i="4" s="1"/>
  <c r="S205" i="4" s="1"/>
  <c r="S206" i="4" s="1"/>
  <c r="S207" i="4" s="1"/>
  <c r="S208" i="4" s="1"/>
  <c r="S209" i="4" s="1"/>
  <c r="S210" i="4" s="1"/>
  <c r="S211" i="4" s="1"/>
  <c r="S212" i="4" s="1"/>
  <c r="S213" i="4" s="1"/>
  <c r="S214" i="4" s="1"/>
  <c r="S215" i="4" s="1"/>
  <c r="S216" i="4" s="1"/>
  <c r="S217" i="4" s="1"/>
  <c r="S218" i="4" s="1"/>
  <c r="S219" i="4" s="1"/>
  <c r="S220" i="4" s="1"/>
  <c r="S221" i="4" s="1"/>
  <c r="S222" i="4" s="1"/>
  <c r="S223" i="4" s="1"/>
  <c r="S224" i="4" s="1"/>
  <c r="S225" i="4" s="1"/>
  <c r="S226" i="4" s="1"/>
  <c r="S227" i="4" s="1"/>
  <c r="S228" i="4" s="1"/>
  <c r="S229" i="4" s="1"/>
  <c r="S230" i="4" s="1"/>
  <c r="S231" i="4" s="1"/>
  <c r="S232" i="4" s="1"/>
  <c r="S233" i="4" s="1"/>
  <c r="S234" i="4" s="1"/>
  <c r="S235" i="4" s="1"/>
  <c r="S236" i="4" s="1"/>
  <c r="S237" i="4" s="1"/>
  <c r="S238" i="4" s="1"/>
  <c r="S239" i="4" s="1"/>
  <c r="S240" i="4" s="1"/>
  <c r="S241" i="4" s="1"/>
  <c r="S242" i="4" s="1"/>
  <c r="S243" i="4" s="1"/>
  <c r="S244" i="4" s="1"/>
  <c r="S245" i="4" s="1"/>
  <c r="S246" i="4" s="1"/>
  <c r="S247" i="4" s="1"/>
  <c r="S248" i="4" s="1"/>
  <c r="S249" i="4" s="1"/>
  <c r="S250" i="4" s="1"/>
  <c r="S251" i="4" s="1"/>
  <c r="S252" i="4" s="1"/>
  <c r="S253" i="4" s="1"/>
  <c r="S254" i="4" s="1"/>
  <c r="S255" i="4" s="1"/>
  <c r="S256" i="4" s="1"/>
  <c r="S257" i="4" s="1"/>
  <c r="S258" i="4" s="1"/>
  <c r="S259" i="4" s="1"/>
  <c r="S260" i="4" s="1"/>
  <c r="S261" i="4" s="1"/>
  <c r="S262" i="4" s="1"/>
  <c r="S263" i="4" s="1"/>
  <c r="S264" i="4" s="1"/>
  <c r="S265" i="4" s="1"/>
  <c r="S266" i="4" s="1"/>
  <c r="S267" i="4" s="1"/>
  <c r="S268" i="4" s="1"/>
  <c r="S269" i="4" s="1"/>
  <c r="S270" i="4" s="1"/>
  <c r="S271" i="4" s="1"/>
  <c r="S272" i="4" s="1"/>
  <c r="S273" i="4" s="1"/>
  <c r="S274" i="4" s="1"/>
  <c r="S275" i="4" s="1"/>
  <c r="S276" i="4" s="1"/>
  <c r="S277" i="4" s="1"/>
  <c r="S278" i="4" s="1"/>
  <c r="S279" i="4" s="1"/>
  <c r="S280" i="4" s="1"/>
  <c r="S281" i="4" s="1"/>
  <c r="S282" i="4" s="1"/>
  <c r="S283" i="4" s="1"/>
  <c r="S284" i="4" s="1"/>
  <c r="S285" i="4" s="1"/>
  <c r="S286" i="4" s="1"/>
  <c r="S287" i="4" s="1"/>
  <c r="S288" i="4" s="1"/>
  <c r="S289" i="4" s="1"/>
  <c r="S290" i="4" s="1"/>
  <c r="S291" i="4" s="1"/>
  <c r="S292" i="4" s="1"/>
  <c r="S293" i="4" s="1"/>
  <c r="S294" i="4" s="1"/>
  <c r="S295" i="4" s="1"/>
  <c r="S296" i="4" s="1"/>
  <c r="S297" i="4" s="1"/>
  <c r="S298" i="4" s="1"/>
  <c r="S299" i="4" s="1"/>
  <c r="S300" i="4" s="1"/>
  <c r="S301" i="4" s="1"/>
  <c r="S302" i="4" s="1"/>
  <c r="S303" i="4" s="1"/>
  <c r="S304" i="4" s="1"/>
  <c r="S305" i="4" s="1"/>
  <c r="S306" i="4" s="1"/>
  <c r="S307" i="4" s="1"/>
  <c r="S308" i="4" s="1"/>
  <c r="S309" i="4" s="1"/>
  <c r="S310" i="4" s="1"/>
  <c r="S311" i="4" s="1"/>
  <c r="S312" i="4" s="1"/>
  <c r="S313" i="4" s="1"/>
  <c r="S314" i="4" s="1"/>
  <c r="S315" i="4" s="1"/>
  <c r="S316" i="4" s="1"/>
  <c r="S317" i="4" s="1"/>
  <c r="S318" i="4" s="1"/>
  <c r="S319" i="4" s="1"/>
  <c r="S320" i="4" s="1"/>
  <c r="S321" i="4" s="1"/>
  <c r="S322" i="4" s="1"/>
  <c r="S323" i="4" s="1"/>
  <c r="S324" i="4" s="1"/>
  <c r="S325" i="4" s="1"/>
  <c r="S326" i="4" s="1"/>
  <c r="S327" i="4" s="1"/>
  <c r="S328" i="4" s="1"/>
  <c r="S329" i="4" s="1"/>
  <c r="S330" i="4" s="1"/>
  <c r="S331" i="4" s="1"/>
  <c r="S332" i="4" s="1"/>
  <c r="S333" i="4" s="1"/>
  <c r="S334" i="4" s="1"/>
  <c r="S335" i="4" s="1"/>
  <c r="S336" i="4" s="1"/>
  <c r="S337" i="4" s="1"/>
  <c r="S338" i="4" s="1"/>
  <c r="S339" i="4" s="1"/>
  <c r="S340" i="4" s="1"/>
  <c r="S341" i="4" s="1"/>
  <c r="S342" i="4" s="1"/>
  <c r="S343" i="4" s="1"/>
  <c r="S344" i="4" s="1"/>
  <c r="S345" i="4" s="1"/>
  <c r="S346" i="4" s="1"/>
  <c r="S347" i="4" s="1"/>
  <c r="S348" i="4" s="1"/>
  <c r="S349" i="4" s="1"/>
  <c r="S350" i="4" s="1"/>
  <c r="S351" i="4" s="1"/>
  <c r="S352" i="4" s="1"/>
  <c r="S353" i="4" s="1"/>
  <c r="S354" i="4" s="1"/>
  <c r="S355" i="4" s="1"/>
  <c r="S356" i="4" s="1"/>
  <c r="S357" i="4" s="1"/>
  <c r="S358" i="4" s="1"/>
  <c r="S359" i="4" s="1"/>
  <c r="S360" i="4" s="1"/>
  <c r="S361" i="4" s="1"/>
  <c r="S362" i="4" s="1"/>
  <c r="S363" i="4" s="1"/>
  <c r="S364" i="4" s="1"/>
  <c r="S365" i="4" s="1"/>
  <c r="S366" i="4" s="1"/>
  <c r="S367" i="4" s="1"/>
  <c r="S368" i="4" s="1"/>
  <c r="S369" i="4" s="1"/>
  <c r="S370" i="4" s="1"/>
  <c r="S371" i="4" s="1"/>
  <c r="S372" i="4" s="1"/>
  <c r="S373" i="4" s="1"/>
  <c r="S374" i="4" s="1"/>
  <c r="S375" i="4" s="1"/>
  <c r="M7" i="4"/>
  <c r="N10" i="4" l="1"/>
  <c r="O10" i="4" s="1"/>
  <c r="P10" i="4" s="1"/>
  <c r="N10" i="1"/>
  <c r="O10" i="1" s="1"/>
  <c r="I11" i="4" l="1"/>
  <c r="Q11" i="4"/>
  <c r="Q11" i="1"/>
  <c r="I11" i="1"/>
  <c r="P10" i="1"/>
  <c r="J11" i="4" l="1"/>
  <c r="M11" i="4" s="1"/>
  <c r="J11" i="1"/>
  <c r="M11" i="1" s="1"/>
  <c r="N11" i="4" l="1"/>
  <c r="O11" i="4" s="1"/>
  <c r="P11" i="4" s="1"/>
  <c r="N11" i="1"/>
  <c r="O11" i="1" s="1"/>
  <c r="P11" i="1" s="1"/>
  <c r="Q12" i="4" l="1"/>
  <c r="I12" i="4"/>
  <c r="Q12" i="1"/>
  <c r="I12" i="1"/>
  <c r="J12" i="4" l="1"/>
  <c r="M12" i="4" s="1"/>
  <c r="J12" i="1"/>
  <c r="M12" i="1" s="1"/>
  <c r="N12" i="4" l="1"/>
  <c r="O12" i="4" s="1"/>
  <c r="P12" i="4" s="1"/>
  <c r="N12" i="1"/>
  <c r="O12" i="1" s="1"/>
  <c r="P12" i="1" s="1"/>
  <c r="Q13" i="4" l="1"/>
  <c r="I13" i="4"/>
  <c r="Q13" i="1"/>
  <c r="I13" i="1"/>
  <c r="J13" i="4" l="1"/>
  <c r="M13" i="4" s="1"/>
  <c r="J13" i="1"/>
  <c r="M13" i="1" s="1"/>
  <c r="N13" i="4" l="1"/>
  <c r="O13" i="4" s="1"/>
  <c r="P13" i="4" s="1"/>
  <c r="N13" i="1"/>
  <c r="O13" i="1" s="1"/>
  <c r="Q14" i="4" l="1"/>
  <c r="I14" i="4"/>
  <c r="Q14" i="1"/>
  <c r="I14" i="1"/>
  <c r="P13" i="1"/>
  <c r="J14" i="4" l="1"/>
  <c r="M14" i="4" s="1"/>
  <c r="J14" i="1"/>
  <c r="M14" i="1" s="1"/>
  <c r="N14" i="4" l="1"/>
  <c r="O14" i="4" s="1"/>
  <c r="P14" i="4" s="1"/>
  <c r="N14" i="1"/>
  <c r="O14" i="1" s="1"/>
  <c r="Q15" i="4" l="1"/>
  <c r="I15" i="4"/>
  <c r="Q15" i="1"/>
  <c r="I15" i="1"/>
  <c r="P14" i="1"/>
  <c r="J15" i="4" l="1"/>
  <c r="M15" i="4" s="1"/>
  <c r="J15" i="1"/>
  <c r="M15" i="1" s="1"/>
  <c r="N15" i="4" l="1"/>
  <c r="O15" i="4" s="1"/>
  <c r="P15" i="4" s="1"/>
  <c r="N15" i="1"/>
  <c r="O15" i="1" s="1"/>
  <c r="P15" i="1" s="1"/>
  <c r="Q16" i="4" l="1"/>
  <c r="I16" i="4"/>
  <c r="Q16" i="1"/>
  <c r="I16" i="1"/>
  <c r="J16" i="4" l="1"/>
  <c r="M16" i="4" s="1"/>
  <c r="J16" i="1"/>
  <c r="M16" i="1" s="1"/>
  <c r="N16" i="4" l="1"/>
  <c r="O16" i="4" s="1"/>
  <c r="P16" i="4"/>
  <c r="N16" i="1"/>
  <c r="O16" i="1" s="1"/>
  <c r="P16" i="1" s="1"/>
  <c r="Q17" i="4" l="1"/>
  <c r="I17" i="4"/>
  <c r="Q17" i="1"/>
  <c r="I17" i="1"/>
  <c r="J17" i="4" l="1"/>
  <c r="M17" i="4" s="1"/>
  <c r="J17" i="1"/>
  <c r="M17" i="1" s="1"/>
  <c r="N17" i="4" l="1"/>
  <c r="O17" i="4" s="1"/>
  <c r="P17" i="4" s="1"/>
  <c r="N17" i="1"/>
  <c r="O17" i="1" s="1"/>
  <c r="Q18" i="4" l="1"/>
  <c r="I18" i="4"/>
  <c r="Q18" i="1"/>
  <c r="I18" i="1"/>
  <c r="P17" i="1"/>
  <c r="J18" i="4" l="1"/>
  <c r="M18" i="4" s="1"/>
  <c r="J18" i="1"/>
  <c r="M18" i="1" s="1"/>
  <c r="N18" i="4" l="1"/>
  <c r="O18" i="4" s="1"/>
  <c r="P18" i="4"/>
  <c r="N18" i="1"/>
  <c r="O18" i="1" s="1"/>
  <c r="P18" i="1" s="1"/>
  <c r="Q19" i="4" l="1"/>
  <c r="I19" i="4"/>
  <c r="Q19" i="1"/>
  <c r="I19" i="1"/>
  <c r="J19" i="4" l="1"/>
  <c r="M19" i="4" s="1"/>
  <c r="J19" i="1"/>
  <c r="M19" i="1" s="1"/>
  <c r="N19" i="4" l="1"/>
  <c r="O19" i="4" s="1"/>
  <c r="P19" i="4"/>
  <c r="N19" i="1"/>
  <c r="O19" i="1" s="1"/>
  <c r="Q20" i="4" l="1"/>
  <c r="I20" i="4"/>
  <c r="Q20" i="1"/>
  <c r="I20" i="1"/>
  <c r="P19" i="1"/>
  <c r="J20" i="4" l="1"/>
  <c r="M20" i="4" s="1"/>
  <c r="J20" i="1"/>
  <c r="M20" i="1" s="1"/>
  <c r="N20" i="4" l="1"/>
  <c r="O20" i="4" s="1"/>
  <c r="N20" i="1"/>
  <c r="O20" i="1" s="1"/>
  <c r="P20" i="1" s="1"/>
  <c r="Q21" i="4" l="1"/>
  <c r="I21" i="4"/>
  <c r="P20" i="4"/>
  <c r="Q21" i="1"/>
  <c r="I21" i="1"/>
  <c r="J21" i="4" l="1"/>
  <c r="M21" i="4" s="1"/>
  <c r="J21" i="1"/>
  <c r="M21" i="1" s="1"/>
  <c r="N21" i="4" l="1"/>
  <c r="O21" i="4" s="1"/>
  <c r="P21" i="4"/>
  <c r="N21" i="1"/>
  <c r="O21" i="1" s="1"/>
  <c r="Q22" i="4" l="1"/>
  <c r="I22" i="4"/>
  <c r="Q22" i="1"/>
  <c r="I22" i="1"/>
  <c r="P21" i="1"/>
  <c r="J22" i="4" l="1"/>
  <c r="M22" i="4" s="1"/>
  <c r="J22" i="1"/>
  <c r="M22" i="1" s="1"/>
  <c r="N22" i="4" l="1"/>
  <c r="O22" i="4" s="1"/>
  <c r="P22" i="4"/>
  <c r="N22" i="1"/>
  <c r="O22" i="1" s="1"/>
  <c r="Q23" i="4" l="1"/>
  <c r="I23" i="4"/>
  <c r="Q23" i="1"/>
  <c r="I23" i="1"/>
  <c r="P22" i="1"/>
  <c r="J23" i="4" l="1"/>
  <c r="M23" i="4" s="1"/>
  <c r="J23" i="1"/>
  <c r="M23" i="1" s="1"/>
  <c r="N23" i="4" l="1"/>
  <c r="O23" i="4" s="1"/>
  <c r="P23" i="4" s="1"/>
  <c r="N23" i="1"/>
  <c r="O23" i="1" s="1"/>
  <c r="Q24" i="4" l="1"/>
  <c r="I24" i="4"/>
  <c r="Q24" i="1"/>
  <c r="I24" i="1"/>
  <c r="P23" i="1"/>
  <c r="J24" i="4" l="1"/>
  <c r="M24" i="4" s="1"/>
  <c r="J24" i="1"/>
  <c r="M24" i="1" s="1"/>
  <c r="N24" i="4" l="1"/>
  <c r="O24" i="4" s="1"/>
  <c r="P24" i="4" s="1"/>
  <c r="N24" i="1"/>
  <c r="O24" i="1" s="1"/>
  <c r="Q25" i="4" l="1"/>
  <c r="I25" i="4"/>
  <c r="Q25" i="1"/>
  <c r="I25" i="1"/>
  <c r="P24" i="1"/>
  <c r="J25" i="4" l="1"/>
  <c r="M25" i="4" s="1"/>
  <c r="J25" i="1"/>
  <c r="M25" i="1" s="1"/>
  <c r="N25" i="4" l="1"/>
  <c r="O25" i="4" s="1"/>
  <c r="P25" i="4" s="1"/>
  <c r="N25" i="1"/>
  <c r="O25" i="1" s="1"/>
  <c r="P25" i="1" s="1"/>
  <c r="Q26" i="4" l="1"/>
  <c r="I26" i="4"/>
  <c r="Q26" i="1"/>
  <c r="I26" i="1"/>
  <c r="J26" i="4" l="1"/>
  <c r="M26" i="4" s="1"/>
  <c r="J26" i="1"/>
  <c r="M26" i="1" s="1"/>
  <c r="N26" i="4" l="1"/>
  <c r="O26" i="4" s="1"/>
  <c r="P26" i="4"/>
  <c r="N26" i="1"/>
  <c r="O26" i="1" s="1"/>
  <c r="Q27" i="4" l="1"/>
  <c r="I27" i="4"/>
  <c r="Q27" i="1"/>
  <c r="I27" i="1"/>
  <c r="P26" i="1"/>
  <c r="J27" i="4" l="1"/>
  <c r="M27" i="4" s="1"/>
  <c r="J27" i="1"/>
  <c r="M27" i="1" s="1"/>
  <c r="N27" i="4" l="1"/>
  <c r="O27" i="4" s="1"/>
  <c r="P27" i="4" s="1"/>
  <c r="N27" i="1"/>
  <c r="O27" i="1" s="1"/>
  <c r="Q28" i="4" l="1"/>
  <c r="I28" i="4"/>
  <c r="Q28" i="1"/>
  <c r="I28" i="1"/>
  <c r="P27" i="1"/>
  <c r="J28" i="4" l="1"/>
  <c r="M28" i="4" s="1"/>
  <c r="J28" i="1"/>
  <c r="M28" i="1" s="1"/>
  <c r="N28" i="4" l="1"/>
  <c r="O28" i="4" s="1"/>
  <c r="P28" i="4"/>
  <c r="N28" i="1"/>
  <c r="O28" i="1" s="1"/>
  <c r="P28" i="1" s="1"/>
  <c r="Q29" i="4" l="1"/>
  <c r="I29" i="4"/>
  <c r="Q29" i="1"/>
  <c r="I29" i="1"/>
  <c r="J29" i="4" l="1"/>
  <c r="M29" i="4" s="1"/>
  <c r="J29" i="1"/>
  <c r="M29" i="1" s="1"/>
  <c r="N29" i="4" l="1"/>
  <c r="O29" i="4" s="1"/>
  <c r="N29" i="1"/>
  <c r="O29" i="1" s="1"/>
  <c r="P29" i="1" s="1"/>
  <c r="Q30" i="4" l="1"/>
  <c r="I30" i="4"/>
  <c r="P29" i="4"/>
  <c r="Q30" i="1"/>
  <c r="I30" i="1"/>
  <c r="J30" i="4" l="1"/>
  <c r="M30" i="4" s="1"/>
  <c r="J30" i="1"/>
  <c r="M30" i="1" s="1"/>
  <c r="N30" i="4" l="1"/>
  <c r="O30" i="4" s="1"/>
  <c r="P30" i="4" s="1"/>
  <c r="N30" i="1"/>
  <c r="O30" i="1" s="1"/>
  <c r="P30" i="1" s="1"/>
  <c r="Q31" i="4" l="1"/>
  <c r="I31" i="4"/>
  <c r="Q31" i="1"/>
  <c r="I31" i="1"/>
  <c r="J31" i="4" l="1"/>
  <c r="M31" i="4" s="1"/>
  <c r="J31" i="1"/>
  <c r="M31" i="1" s="1"/>
  <c r="N31" i="4" l="1"/>
  <c r="O31" i="4" s="1"/>
  <c r="P31" i="4" s="1"/>
  <c r="N31" i="1"/>
  <c r="O31" i="1" s="1"/>
  <c r="Q32" i="4" l="1"/>
  <c r="I32" i="4"/>
  <c r="Q32" i="1"/>
  <c r="I32" i="1"/>
  <c r="P31" i="1"/>
  <c r="J32" i="4" l="1"/>
  <c r="M32" i="4" s="1"/>
  <c r="J32" i="1"/>
  <c r="M32" i="1" s="1"/>
  <c r="N32" i="4" l="1"/>
  <c r="O32" i="4" s="1"/>
  <c r="P32" i="4" s="1"/>
  <c r="N32" i="1"/>
  <c r="O32" i="1" s="1"/>
  <c r="P32" i="1" s="1"/>
  <c r="Q33" i="4" l="1"/>
  <c r="I33" i="4"/>
  <c r="Q33" i="1"/>
  <c r="I33" i="1"/>
  <c r="J33" i="4" l="1"/>
  <c r="M33" i="4" s="1"/>
  <c r="J33" i="1"/>
  <c r="M33" i="1" s="1"/>
  <c r="N33" i="4" l="1"/>
  <c r="O33" i="4" s="1"/>
  <c r="P33" i="4" s="1"/>
  <c r="N33" i="1"/>
  <c r="O33" i="1" s="1"/>
  <c r="P33" i="1" s="1"/>
  <c r="Q34" i="4" l="1"/>
  <c r="I34" i="4"/>
  <c r="Q34" i="1"/>
  <c r="I34" i="1"/>
  <c r="J34" i="4" l="1"/>
  <c r="M34" i="4" s="1"/>
  <c r="J34" i="1"/>
  <c r="M34" i="1" s="1"/>
  <c r="N34" i="4" l="1"/>
  <c r="O34" i="4" s="1"/>
  <c r="P34" i="4" s="1"/>
  <c r="N34" i="1"/>
  <c r="O34" i="1" s="1"/>
  <c r="Q35" i="4" l="1"/>
  <c r="I35" i="4"/>
  <c r="Q35" i="1"/>
  <c r="I35" i="1"/>
  <c r="P34" i="1"/>
  <c r="J35" i="4" l="1"/>
  <c r="M35" i="4" s="1"/>
  <c r="J35" i="1"/>
  <c r="M35" i="1" s="1"/>
  <c r="N35" i="4" l="1"/>
  <c r="O35" i="4" s="1"/>
  <c r="P35" i="4" s="1"/>
  <c r="N35" i="1"/>
  <c r="O35" i="1" s="1"/>
  <c r="P35" i="1" s="1"/>
  <c r="Q36" i="4" l="1"/>
  <c r="I36" i="4"/>
  <c r="Q36" i="1"/>
  <c r="I36" i="1"/>
  <c r="J36" i="4" l="1"/>
  <c r="M36" i="4" s="1"/>
  <c r="J36" i="1"/>
  <c r="M36" i="1" s="1"/>
  <c r="N36" i="4" l="1"/>
  <c r="O36" i="4" s="1"/>
  <c r="N36" i="1"/>
  <c r="O36" i="1" s="1"/>
  <c r="Q37" i="4" l="1"/>
  <c r="I37" i="4"/>
  <c r="P36" i="4"/>
  <c r="Q37" i="1"/>
  <c r="I37" i="1"/>
  <c r="P36" i="1"/>
  <c r="J37" i="4" l="1"/>
  <c r="M37" i="4" s="1"/>
  <c r="J37" i="1"/>
  <c r="M37" i="1" s="1"/>
  <c r="N37" i="4" l="1"/>
  <c r="O37" i="4" s="1"/>
  <c r="P37" i="4" s="1"/>
  <c r="N37" i="1"/>
  <c r="O37" i="1" s="1"/>
  <c r="Q38" i="4" l="1"/>
  <c r="I38" i="4"/>
  <c r="Q38" i="1"/>
  <c r="I38" i="1"/>
  <c r="P37" i="1"/>
  <c r="J38" i="4" l="1"/>
  <c r="M38" i="4" s="1"/>
  <c r="J38" i="1"/>
  <c r="M38" i="1" s="1"/>
  <c r="N38" i="4" l="1"/>
  <c r="O38" i="4" s="1"/>
  <c r="P38" i="4" s="1"/>
  <c r="N38" i="1"/>
  <c r="O38" i="1" s="1"/>
  <c r="Q39" i="4" l="1"/>
  <c r="I39" i="4"/>
  <c r="Q39" i="1"/>
  <c r="I39" i="1"/>
  <c r="P38" i="1"/>
  <c r="J39" i="4" l="1"/>
  <c r="M39" i="4" s="1"/>
  <c r="J39" i="1"/>
  <c r="M39" i="1" s="1"/>
  <c r="N39" i="4" l="1"/>
  <c r="O39" i="4" s="1"/>
  <c r="P39" i="4"/>
  <c r="N39" i="1"/>
  <c r="O39" i="1" s="1"/>
  <c r="P39" i="1" s="1"/>
  <c r="Q40" i="4" l="1"/>
  <c r="I40" i="4"/>
  <c r="Q40" i="1"/>
  <c r="I40" i="1"/>
  <c r="J40" i="4" l="1"/>
  <c r="M40" i="4" s="1"/>
  <c r="J40" i="1"/>
  <c r="M40" i="1" s="1"/>
  <c r="N40" i="4" l="1"/>
  <c r="O40" i="4" s="1"/>
  <c r="P40" i="4" s="1"/>
  <c r="N40" i="1"/>
  <c r="O40" i="1" s="1"/>
  <c r="Q41" i="4" l="1"/>
  <c r="I41" i="4"/>
  <c r="Q41" i="1"/>
  <c r="I41" i="1"/>
  <c r="P40" i="1"/>
  <c r="J41" i="4" l="1"/>
  <c r="M41" i="4" s="1"/>
  <c r="J41" i="1"/>
  <c r="M41" i="1" s="1"/>
  <c r="N41" i="4" l="1"/>
  <c r="O41" i="4" s="1"/>
  <c r="P41" i="4" s="1"/>
  <c r="N41" i="1"/>
  <c r="O41" i="1" s="1"/>
  <c r="P41" i="1" s="1"/>
  <c r="Q42" i="4" l="1"/>
  <c r="I42" i="4"/>
  <c r="Q42" i="1"/>
  <c r="I42" i="1"/>
  <c r="J42" i="4" l="1"/>
  <c r="M42" i="4" s="1"/>
  <c r="J42" i="1"/>
  <c r="M42" i="1" s="1"/>
  <c r="N42" i="4" l="1"/>
  <c r="O42" i="4" s="1"/>
  <c r="P42" i="4" s="1"/>
  <c r="N42" i="1"/>
  <c r="O42" i="1" s="1"/>
  <c r="P42" i="1" s="1"/>
  <c r="Q43" i="4" l="1"/>
  <c r="I43" i="4"/>
  <c r="Q43" i="1"/>
  <c r="I43" i="1"/>
  <c r="J43" i="4" l="1"/>
  <c r="M43" i="4" s="1"/>
  <c r="J43" i="1"/>
  <c r="M43" i="1" s="1"/>
  <c r="N43" i="4" l="1"/>
  <c r="O43" i="4" s="1"/>
  <c r="P43" i="4" s="1"/>
  <c r="N43" i="1"/>
  <c r="O43" i="1" s="1"/>
  <c r="P43" i="1" s="1"/>
  <c r="Q44" i="4" l="1"/>
  <c r="I44" i="4"/>
  <c r="Q44" i="1"/>
  <c r="I44" i="1"/>
  <c r="J44" i="4" l="1"/>
  <c r="M44" i="4" s="1"/>
  <c r="J44" i="1"/>
  <c r="M44" i="1" s="1"/>
  <c r="N44" i="4" l="1"/>
  <c r="O44" i="4" s="1"/>
  <c r="P44" i="4" s="1"/>
  <c r="N44" i="1"/>
  <c r="O44" i="1" s="1"/>
  <c r="P44" i="1" s="1"/>
  <c r="Q45" i="4" l="1"/>
  <c r="I45" i="4"/>
  <c r="Q45" i="1"/>
  <c r="I45" i="1"/>
  <c r="J45" i="4" l="1"/>
  <c r="M45" i="4" s="1"/>
  <c r="J45" i="1"/>
  <c r="M45" i="1" s="1"/>
  <c r="N45" i="4" l="1"/>
  <c r="O45" i="4" s="1"/>
  <c r="P45" i="4" s="1"/>
  <c r="N45" i="1"/>
  <c r="O45" i="1" s="1"/>
  <c r="P45" i="1" s="1"/>
  <c r="Q46" i="4" l="1"/>
  <c r="I46" i="4"/>
  <c r="Q46" i="1"/>
  <c r="I46" i="1"/>
  <c r="J46" i="4" l="1"/>
  <c r="M46" i="4" s="1"/>
  <c r="J46" i="1"/>
  <c r="M46" i="1" s="1"/>
  <c r="N46" i="4" l="1"/>
  <c r="O46" i="4" s="1"/>
  <c r="P46" i="4" s="1"/>
  <c r="N46" i="1"/>
  <c r="O46" i="1" s="1"/>
  <c r="P46" i="1" s="1"/>
  <c r="Q47" i="4" l="1"/>
  <c r="I47" i="4"/>
  <c r="Q47" i="1"/>
  <c r="I47" i="1"/>
  <c r="J47" i="4" l="1"/>
  <c r="M47" i="4" s="1"/>
  <c r="J47" i="1"/>
  <c r="M47" i="1" s="1"/>
  <c r="N47" i="4" l="1"/>
  <c r="O47" i="4" s="1"/>
  <c r="P47" i="4" s="1"/>
  <c r="N47" i="1"/>
  <c r="O47" i="1" s="1"/>
  <c r="Q48" i="4" l="1"/>
  <c r="I48" i="4"/>
  <c r="Q48" i="1"/>
  <c r="I48" i="1"/>
  <c r="P47" i="1"/>
  <c r="J48" i="4" l="1"/>
  <c r="M48" i="4" s="1"/>
  <c r="J48" i="1"/>
  <c r="M48" i="1" s="1"/>
  <c r="N48" i="4" l="1"/>
  <c r="O48" i="4" s="1"/>
  <c r="P48" i="4" s="1"/>
  <c r="N48" i="1"/>
  <c r="O48" i="1" s="1"/>
  <c r="P48" i="1" s="1"/>
  <c r="Q49" i="4" l="1"/>
  <c r="I49" i="4"/>
  <c r="Q49" i="1"/>
  <c r="I49" i="1"/>
  <c r="J49" i="4" l="1"/>
  <c r="M49" i="4" s="1"/>
  <c r="J49" i="1"/>
  <c r="M49" i="1" s="1"/>
  <c r="N49" i="4" l="1"/>
  <c r="O49" i="4" s="1"/>
  <c r="P49" i="4"/>
  <c r="N49" i="1"/>
  <c r="O49" i="1" s="1"/>
  <c r="P49" i="1" s="1"/>
  <c r="Q50" i="4" l="1"/>
  <c r="I50" i="4"/>
  <c r="Q50" i="1"/>
  <c r="I50" i="1"/>
  <c r="J50" i="4" l="1"/>
  <c r="M50" i="4" s="1"/>
  <c r="J50" i="1"/>
  <c r="M50" i="1" s="1"/>
  <c r="N50" i="4" l="1"/>
  <c r="O50" i="4" s="1"/>
  <c r="P50" i="4" s="1"/>
  <c r="N50" i="1"/>
  <c r="O50" i="1" s="1"/>
  <c r="P50" i="1" s="1"/>
  <c r="Q51" i="4" l="1"/>
  <c r="I51" i="4"/>
  <c r="Q51" i="1"/>
  <c r="I51" i="1"/>
  <c r="J51" i="4" l="1"/>
  <c r="M51" i="4" s="1"/>
  <c r="J51" i="1"/>
  <c r="M51" i="1" s="1"/>
  <c r="N51" i="4" l="1"/>
  <c r="O51" i="4" s="1"/>
  <c r="P51" i="4" s="1"/>
  <c r="N51" i="1"/>
  <c r="O51" i="1" s="1"/>
  <c r="P51" i="1" s="1"/>
  <c r="Q52" i="4" l="1"/>
  <c r="I52" i="4"/>
  <c r="Q52" i="1"/>
  <c r="I52" i="1"/>
  <c r="J52" i="4" l="1"/>
  <c r="M52" i="4" s="1"/>
  <c r="J52" i="1"/>
  <c r="M52" i="1" s="1"/>
  <c r="N52" i="4" l="1"/>
  <c r="O52" i="4" s="1"/>
  <c r="P52" i="4" s="1"/>
  <c r="N52" i="1"/>
  <c r="O52" i="1" s="1"/>
  <c r="P52" i="1" s="1"/>
  <c r="Q53" i="4" l="1"/>
  <c r="I53" i="4"/>
  <c r="Q53" i="1"/>
  <c r="I53" i="1"/>
  <c r="J53" i="4" l="1"/>
  <c r="M53" i="4" s="1"/>
  <c r="J53" i="1"/>
  <c r="M53" i="1" s="1"/>
  <c r="N53" i="4" l="1"/>
  <c r="O53" i="4" s="1"/>
  <c r="N53" i="1"/>
  <c r="O53" i="1" s="1"/>
  <c r="P53" i="1" s="1"/>
  <c r="Q54" i="4" l="1"/>
  <c r="I54" i="4"/>
  <c r="P53" i="4"/>
  <c r="Q54" i="1"/>
  <c r="I54" i="1"/>
  <c r="J54" i="4" l="1"/>
  <c r="M54" i="4" s="1"/>
  <c r="J54" i="1"/>
  <c r="M54" i="1" s="1"/>
  <c r="N54" i="4" l="1"/>
  <c r="O54" i="4" s="1"/>
  <c r="N54" i="1"/>
  <c r="O54" i="1" s="1"/>
  <c r="Q55" i="4" l="1"/>
  <c r="I55" i="4"/>
  <c r="P54" i="4"/>
  <c r="Q55" i="1"/>
  <c r="I55" i="1"/>
  <c r="P54" i="1"/>
  <c r="J55" i="4" l="1"/>
  <c r="M55" i="4" s="1"/>
  <c r="J55" i="1"/>
  <c r="M55" i="1" s="1"/>
  <c r="N55" i="4" l="1"/>
  <c r="O55" i="4" s="1"/>
  <c r="P55" i="4" s="1"/>
  <c r="N55" i="1"/>
  <c r="O55" i="1" s="1"/>
  <c r="P55" i="1" s="1"/>
  <c r="Q56" i="4" l="1"/>
  <c r="I56" i="4"/>
  <c r="Q56" i="1"/>
  <c r="I56" i="1"/>
  <c r="J56" i="4" l="1"/>
  <c r="M56" i="4" s="1"/>
  <c r="J56" i="1"/>
  <c r="M56" i="1" s="1"/>
  <c r="N56" i="4" l="1"/>
  <c r="O56" i="4" s="1"/>
  <c r="P56" i="4" s="1"/>
  <c r="N56" i="1"/>
  <c r="O56" i="1" s="1"/>
  <c r="Q57" i="4" l="1"/>
  <c r="I57" i="4"/>
  <c r="Q57" i="1"/>
  <c r="I57" i="1"/>
  <c r="P56" i="1"/>
  <c r="J57" i="4" l="1"/>
  <c r="M57" i="4" s="1"/>
  <c r="J57" i="1"/>
  <c r="M57" i="1" s="1"/>
  <c r="N57" i="4" l="1"/>
  <c r="O57" i="4" s="1"/>
  <c r="P57" i="4" s="1"/>
  <c r="N57" i="1"/>
  <c r="O57" i="1" s="1"/>
  <c r="P57" i="1" s="1"/>
  <c r="Q58" i="4" l="1"/>
  <c r="I58" i="4"/>
  <c r="Q58" i="1"/>
  <c r="I58" i="1"/>
  <c r="J58" i="4" l="1"/>
  <c r="M58" i="4" s="1"/>
  <c r="J58" i="1"/>
  <c r="M58" i="1" s="1"/>
  <c r="N58" i="4" l="1"/>
  <c r="O58" i="4" s="1"/>
  <c r="P58" i="4" s="1"/>
  <c r="N58" i="1"/>
  <c r="O58" i="1" s="1"/>
  <c r="P58" i="1" s="1"/>
  <c r="Q59" i="4" l="1"/>
  <c r="I59" i="4"/>
  <c r="Q59" i="1"/>
  <c r="I59" i="1"/>
  <c r="J59" i="4" l="1"/>
  <c r="M59" i="4" s="1"/>
  <c r="J59" i="1"/>
  <c r="M59" i="1" s="1"/>
  <c r="N59" i="4" l="1"/>
  <c r="O59" i="4" s="1"/>
  <c r="P59" i="4" s="1"/>
  <c r="N59" i="1"/>
  <c r="O59" i="1" s="1"/>
  <c r="P59" i="1" s="1"/>
  <c r="Q60" i="4" l="1"/>
  <c r="I60" i="4"/>
  <c r="Q60" i="1"/>
  <c r="I60" i="1"/>
  <c r="J60" i="4" l="1"/>
  <c r="M60" i="4" s="1"/>
  <c r="J60" i="1"/>
  <c r="M60" i="1" s="1"/>
  <c r="N60" i="4" l="1"/>
  <c r="O60" i="4" s="1"/>
  <c r="P60" i="4"/>
  <c r="N60" i="1"/>
  <c r="O60" i="1" s="1"/>
  <c r="P60" i="1" s="1"/>
  <c r="Q61" i="4" l="1"/>
  <c r="I61" i="4"/>
  <c r="Q61" i="1"/>
  <c r="I61" i="1"/>
  <c r="J61" i="4" l="1"/>
  <c r="M61" i="4" s="1"/>
  <c r="J61" i="1"/>
  <c r="M61" i="1" s="1"/>
  <c r="P61" i="4" l="1"/>
  <c r="N61" i="4"/>
  <c r="O61" i="4" s="1"/>
  <c r="N61" i="1"/>
  <c r="O61" i="1" s="1"/>
  <c r="P61" i="1" s="1"/>
  <c r="Q62" i="4" l="1"/>
  <c r="I62" i="4"/>
  <c r="Q62" i="1"/>
  <c r="I62" i="1"/>
  <c r="J62" i="4" l="1"/>
  <c r="M62" i="4" s="1"/>
  <c r="J62" i="1"/>
  <c r="M62" i="1" s="1"/>
  <c r="N62" i="4" l="1"/>
  <c r="O62" i="4" s="1"/>
  <c r="P62" i="4" s="1"/>
  <c r="N62" i="1"/>
  <c r="O62" i="1" s="1"/>
  <c r="P62" i="1" s="1"/>
  <c r="Q63" i="4" l="1"/>
  <c r="I63" i="4"/>
  <c r="Q63" i="1"/>
  <c r="I63" i="1"/>
  <c r="J63" i="4" l="1"/>
  <c r="M63" i="4" s="1"/>
  <c r="J63" i="1"/>
  <c r="M63" i="1" s="1"/>
  <c r="N63" i="4" l="1"/>
  <c r="O63" i="4" s="1"/>
  <c r="P63" i="4" s="1"/>
  <c r="N63" i="1"/>
  <c r="O63" i="1" s="1"/>
  <c r="Q64" i="4" l="1"/>
  <c r="I64" i="4"/>
  <c r="Q64" i="1"/>
  <c r="I64" i="1"/>
  <c r="P63" i="1"/>
  <c r="J64" i="4" l="1"/>
  <c r="M64" i="4" s="1"/>
  <c r="J64" i="1"/>
  <c r="M64" i="1" s="1"/>
  <c r="N64" i="4" l="1"/>
  <c r="O64" i="4" s="1"/>
  <c r="P64" i="4"/>
  <c r="N64" i="1"/>
  <c r="O64" i="1" s="1"/>
  <c r="P64" i="1" s="1"/>
  <c r="Q65" i="4" l="1"/>
  <c r="I65" i="4"/>
  <c r="Q65" i="1"/>
  <c r="I65" i="1"/>
  <c r="J65" i="4" l="1"/>
  <c r="M65" i="4" s="1"/>
  <c r="J65" i="1"/>
  <c r="M65" i="1" s="1"/>
  <c r="N65" i="4" l="1"/>
  <c r="O65" i="4" s="1"/>
  <c r="P65" i="4" s="1"/>
  <c r="N65" i="1"/>
  <c r="O65" i="1" s="1"/>
  <c r="P65" i="1" s="1"/>
  <c r="Q66" i="4" l="1"/>
  <c r="I66" i="4"/>
  <c r="Q66" i="1"/>
  <c r="I66" i="1"/>
  <c r="J66" i="4" l="1"/>
  <c r="M66" i="4" s="1"/>
  <c r="J66" i="1"/>
  <c r="M66" i="1" s="1"/>
  <c r="N66" i="4" l="1"/>
  <c r="O66" i="4" s="1"/>
  <c r="P66" i="4" s="1"/>
  <c r="N66" i="1"/>
  <c r="O66" i="1" s="1"/>
  <c r="P66" i="1" s="1"/>
  <c r="Q67" i="4" l="1"/>
  <c r="I67" i="4"/>
  <c r="Q67" i="1"/>
  <c r="I67" i="1"/>
  <c r="J67" i="4" l="1"/>
  <c r="M67" i="4" s="1"/>
  <c r="J67" i="1"/>
  <c r="M67" i="1" s="1"/>
  <c r="N67" i="4" l="1"/>
  <c r="O67" i="4" s="1"/>
  <c r="P67" i="4"/>
  <c r="N67" i="1"/>
  <c r="O67" i="1" s="1"/>
  <c r="Q68" i="4" l="1"/>
  <c r="I68" i="4"/>
  <c r="Q68" i="1"/>
  <c r="I68" i="1"/>
  <c r="P67" i="1"/>
  <c r="J68" i="4" l="1"/>
  <c r="M68" i="4" s="1"/>
  <c r="J68" i="1"/>
  <c r="M68" i="1" s="1"/>
  <c r="N68" i="4" l="1"/>
  <c r="O68" i="4" s="1"/>
  <c r="P68" i="4" s="1"/>
  <c r="N68" i="1"/>
  <c r="O68" i="1" s="1"/>
  <c r="P68" i="1" s="1"/>
  <c r="Q69" i="4" l="1"/>
  <c r="I69" i="4"/>
  <c r="Q69" i="1"/>
  <c r="I69" i="1"/>
  <c r="J69" i="4" l="1"/>
  <c r="M69" i="4" s="1"/>
  <c r="J69" i="1"/>
  <c r="M69" i="1" s="1"/>
  <c r="P69" i="4" l="1"/>
  <c r="N69" i="4"/>
  <c r="O69" i="4" s="1"/>
  <c r="N69" i="1"/>
  <c r="O69" i="1" s="1"/>
  <c r="P69" i="1" s="1"/>
  <c r="Q70" i="4" l="1"/>
  <c r="I70" i="4"/>
  <c r="Q70" i="1"/>
  <c r="I70" i="1"/>
  <c r="J70" i="4" l="1"/>
  <c r="M70" i="4" s="1"/>
  <c r="J70" i="1"/>
  <c r="M70" i="1" s="1"/>
  <c r="N70" i="4" l="1"/>
  <c r="O70" i="4" s="1"/>
  <c r="P70" i="4" s="1"/>
  <c r="N70" i="1"/>
  <c r="O70" i="1" s="1"/>
  <c r="P70" i="1" s="1"/>
  <c r="Q71" i="4" l="1"/>
  <c r="I71" i="4"/>
  <c r="Q71" i="1"/>
  <c r="I71" i="1"/>
  <c r="J71" i="4" l="1"/>
  <c r="M71" i="4" s="1"/>
  <c r="J71" i="1"/>
  <c r="M71" i="1" s="1"/>
  <c r="N71" i="4" l="1"/>
  <c r="O71" i="4" s="1"/>
  <c r="N71" i="1"/>
  <c r="O71" i="1" s="1"/>
  <c r="Q72" i="4" l="1"/>
  <c r="I72" i="4"/>
  <c r="P71" i="4"/>
  <c r="Q72" i="1"/>
  <c r="I72" i="1"/>
  <c r="P71" i="1"/>
  <c r="J72" i="4" l="1"/>
  <c r="M72" i="4" s="1"/>
  <c r="J72" i="1"/>
  <c r="M72" i="1" s="1"/>
  <c r="N72" i="4" l="1"/>
  <c r="O72" i="4" s="1"/>
  <c r="P72" i="4" s="1"/>
  <c r="N72" i="1"/>
  <c r="O72" i="1" s="1"/>
  <c r="P72" i="1" s="1"/>
  <c r="Q73" i="4" l="1"/>
  <c r="I73" i="4"/>
  <c r="Q73" i="1"/>
  <c r="I73" i="1"/>
  <c r="J73" i="4" l="1"/>
  <c r="M73" i="4" s="1"/>
  <c r="J73" i="1"/>
  <c r="M73" i="1" s="1"/>
  <c r="N73" i="4" l="1"/>
  <c r="O73" i="4" s="1"/>
  <c r="P73" i="4" s="1"/>
  <c r="N73" i="1"/>
  <c r="O73" i="1" s="1"/>
  <c r="P73" i="1" s="1"/>
  <c r="Q74" i="4" l="1"/>
  <c r="I74" i="4"/>
  <c r="Q74" i="1"/>
  <c r="I74" i="1"/>
  <c r="J74" i="4" l="1"/>
  <c r="M74" i="4" s="1"/>
  <c r="J74" i="1"/>
  <c r="M74" i="1" s="1"/>
  <c r="N74" i="4" l="1"/>
  <c r="O74" i="4" s="1"/>
  <c r="P74" i="4" s="1"/>
  <c r="N74" i="1"/>
  <c r="O74" i="1" s="1"/>
  <c r="P74" i="1" s="1"/>
  <c r="Q75" i="4" l="1"/>
  <c r="I75" i="4"/>
  <c r="Q75" i="1"/>
  <c r="I75" i="1"/>
  <c r="J75" i="4" l="1"/>
  <c r="M75" i="4" s="1"/>
  <c r="J75" i="1"/>
  <c r="M75" i="1" s="1"/>
  <c r="N75" i="4" l="1"/>
  <c r="O75" i="4" s="1"/>
  <c r="P75" i="4" s="1"/>
  <c r="N75" i="1"/>
  <c r="O75" i="1" s="1"/>
  <c r="Q76" i="4" l="1"/>
  <c r="I76" i="4"/>
  <c r="Q76" i="1"/>
  <c r="I76" i="1"/>
  <c r="P75" i="1"/>
  <c r="J76" i="4" l="1"/>
  <c r="M76" i="4" s="1"/>
  <c r="J76" i="1"/>
  <c r="M76" i="1" s="1"/>
  <c r="N76" i="4" l="1"/>
  <c r="O76" i="4" s="1"/>
  <c r="P76" i="4" s="1"/>
  <c r="N76" i="1"/>
  <c r="O76" i="1" s="1"/>
  <c r="Q77" i="4" l="1"/>
  <c r="I77" i="4"/>
  <c r="Q77" i="1"/>
  <c r="I77" i="1"/>
  <c r="P76" i="1"/>
  <c r="J77" i="4" l="1"/>
  <c r="M77" i="4" s="1"/>
  <c r="J77" i="1"/>
  <c r="M77" i="1" s="1"/>
  <c r="N77" i="4" l="1"/>
  <c r="O77" i="4" s="1"/>
  <c r="P77" i="4" s="1"/>
  <c r="N77" i="1"/>
  <c r="O77" i="1" s="1"/>
  <c r="P77" i="1" s="1"/>
  <c r="Q78" i="4" l="1"/>
  <c r="I78" i="4"/>
  <c r="Q78" i="1"/>
  <c r="I78" i="1"/>
  <c r="J78" i="4" l="1"/>
  <c r="M78" i="4" s="1"/>
  <c r="J78" i="1"/>
  <c r="M78" i="1" s="1"/>
  <c r="N78" i="4" l="1"/>
  <c r="O78" i="4" s="1"/>
  <c r="P78" i="4"/>
  <c r="N78" i="1"/>
  <c r="O78" i="1" s="1"/>
  <c r="Q79" i="4" l="1"/>
  <c r="I79" i="4"/>
  <c r="Q79" i="1"/>
  <c r="I79" i="1"/>
  <c r="P78" i="1"/>
  <c r="J79" i="4" l="1"/>
  <c r="M79" i="4" s="1"/>
  <c r="J79" i="1"/>
  <c r="M79" i="1" s="1"/>
  <c r="N79" i="4" l="1"/>
  <c r="O79" i="4" s="1"/>
  <c r="P79" i="4" s="1"/>
  <c r="N79" i="1"/>
  <c r="O79" i="1" s="1"/>
  <c r="P79" i="1" s="1"/>
  <c r="Q80" i="4" l="1"/>
  <c r="I80" i="4"/>
  <c r="Q80" i="1"/>
  <c r="I80" i="1"/>
  <c r="J80" i="4" l="1"/>
  <c r="M80" i="4" s="1"/>
  <c r="J80" i="1"/>
  <c r="M80" i="1" s="1"/>
  <c r="N80" i="4" l="1"/>
  <c r="O80" i="4" s="1"/>
  <c r="P80" i="4"/>
  <c r="N80" i="1"/>
  <c r="O80" i="1" s="1"/>
  <c r="P80" i="1" s="1"/>
  <c r="Q81" i="4" l="1"/>
  <c r="I81" i="4"/>
  <c r="Q81" i="1"/>
  <c r="I81" i="1"/>
  <c r="J81" i="4" l="1"/>
  <c r="M81" i="4" s="1"/>
  <c r="J81" i="1"/>
  <c r="M81" i="1" s="1"/>
  <c r="N81" i="4" l="1"/>
  <c r="O81" i="4" s="1"/>
  <c r="P81" i="4" s="1"/>
  <c r="N81" i="1"/>
  <c r="O81" i="1" s="1"/>
  <c r="P81" i="1" s="1"/>
  <c r="Q82" i="4" l="1"/>
  <c r="I82" i="4"/>
  <c r="Q82" i="1"/>
  <c r="I82" i="1"/>
  <c r="J82" i="4" l="1"/>
  <c r="M82" i="4" s="1"/>
  <c r="J82" i="1"/>
  <c r="M82" i="1" s="1"/>
  <c r="N82" i="4" l="1"/>
  <c r="O82" i="4" s="1"/>
  <c r="P82" i="4"/>
  <c r="N82" i="1"/>
  <c r="O82" i="1" s="1"/>
  <c r="Q83" i="4" l="1"/>
  <c r="I83" i="4"/>
  <c r="Q83" i="1"/>
  <c r="I83" i="1"/>
  <c r="P82" i="1"/>
  <c r="J83" i="4" l="1"/>
  <c r="M83" i="4" s="1"/>
  <c r="J83" i="1"/>
  <c r="M83" i="1" s="1"/>
  <c r="N83" i="4" l="1"/>
  <c r="O83" i="4" s="1"/>
  <c r="P83" i="4" s="1"/>
  <c r="N83" i="1"/>
  <c r="O83" i="1" s="1"/>
  <c r="P83" i="1" s="1"/>
  <c r="Q84" i="4" l="1"/>
  <c r="I84" i="4"/>
  <c r="Q84" i="1"/>
  <c r="I84" i="1"/>
  <c r="J84" i="4" l="1"/>
  <c r="M84" i="4" s="1"/>
  <c r="J84" i="1"/>
  <c r="M84" i="1" s="1"/>
  <c r="N84" i="4" l="1"/>
  <c r="O84" i="4" s="1"/>
  <c r="P84" i="4" s="1"/>
  <c r="N84" i="1"/>
  <c r="O84" i="1" s="1"/>
  <c r="P84" i="1" s="1"/>
  <c r="Q85" i="4" l="1"/>
  <c r="I85" i="4"/>
  <c r="Q85" i="1"/>
  <c r="I85" i="1"/>
  <c r="J85" i="4" l="1"/>
  <c r="M85" i="4" s="1"/>
  <c r="J85" i="1"/>
  <c r="M85" i="1" s="1"/>
  <c r="N85" i="4" l="1"/>
  <c r="O85" i="4" s="1"/>
  <c r="P85" i="4"/>
  <c r="N85" i="1"/>
  <c r="O85" i="1" s="1"/>
  <c r="P85" i="1" s="1"/>
  <c r="Q86" i="4" l="1"/>
  <c r="I86" i="4"/>
  <c r="Q86" i="1"/>
  <c r="I86" i="1"/>
  <c r="J86" i="4" l="1"/>
  <c r="M86" i="4" s="1"/>
  <c r="J86" i="1"/>
  <c r="M86" i="1" s="1"/>
  <c r="N86" i="4" l="1"/>
  <c r="O86" i="4" s="1"/>
  <c r="P86" i="4" s="1"/>
  <c r="N86" i="1"/>
  <c r="O86" i="1" s="1"/>
  <c r="P86" i="1" s="1"/>
  <c r="Q87" i="4" l="1"/>
  <c r="I87" i="4"/>
  <c r="Q87" i="1"/>
  <c r="I87" i="1"/>
  <c r="J87" i="4" l="1"/>
  <c r="M87" i="4" s="1"/>
  <c r="J87" i="1"/>
  <c r="M87" i="1" s="1"/>
  <c r="N87" i="4" l="1"/>
  <c r="O87" i="4" s="1"/>
  <c r="P87" i="4" s="1"/>
  <c r="N87" i="1"/>
  <c r="O87" i="1" s="1"/>
  <c r="P87" i="1" s="1"/>
  <c r="Q88" i="4" l="1"/>
  <c r="I88" i="4"/>
  <c r="Q88" i="1"/>
  <c r="I88" i="1"/>
  <c r="J88" i="4" l="1"/>
  <c r="M88" i="4" s="1"/>
  <c r="J88" i="1"/>
  <c r="M88" i="1" s="1"/>
  <c r="N88" i="4" l="1"/>
  <c r="O88" i="4" s="1"/>
  <c r="P88" i="4"/>
  <c r="N88" i="1"/>
  <c r="O88" i="1" s="1"/>
  <c r="P88" i="1" s="1"/>
  <c r="Q89" i="4" l="1"/>
  <c r="I89" i="4"/>
  <c r="Q89" i="1"/>
  <c r="I89" i="1"/>
  <c r="J89" i="4" l="1"/>
  <c r="M89" i="4" s="1"/>
  <c r="J89" i="1"/>
  <c r="M89" i="1" s="1"/>
  <c r="N89" i="4" l="1"/>
  <c r="O89" i="4" s="1"/>
  <c r="P89" i="4" s="1"/>
  <c r="N89" i="1"/>
  <c r="O89" i="1" s="1"/>
  <c r="P89" i="1" s="1"/>
  <c r="Q90" i="4" l="1"/>
  <c r="I90" i="4"/>
  <c r="Q90" i="1"/>
  <c r="I90" i="1"/>
  <c r="J90" i="4" l="1"/>
  <c r="M90" i="4" s="1"/>
  <c r="J90" i="1"/>
  <c r="M90" i="1" s="1"/>
  <c r="N90" i="4" l="1"/>
  <c r="O90" i="4" s="1"/>
  <c r="P90" i="4" s="1"/>
  <c r="N90" i="1"/>
  <c r="O90" i="1" s="1"/>
  <c r="P90" i="1" s="1"/>
  <c r="Q91" i="4" l="1"/>
  <c r="I91" i="4"/>
  <c r="Q91" i="1"/>
  <c r="I91" i="1"/>
  <c r="J91" i="4" l="1"/>
  <c r="M91" i="4" s="1"/>
  <c r="J91" i="1"/>
  <c r="M91" i="1" s="1"/>
  <c r="N91" i="4" l="1"/>
  <c r="O91" i="4" s="1"/>
  <c r="P91" i="4" s="1"/>
  <c r="N91" i="1"/>
  <c r="O91" i="1" s="1"/>
  <c r="P91" i="1" s="1"/>
  <c r="Q92" i="4" l="1"/>
  <c r="I92" i="4"/>
  <c r="Q92" i="1"/>
  <c r="I92" i="1"/>
  <c r="J92" i="4" l="1"/>
  <c r="M92" i="4" s="1"/>
  <c r="J92" i="1"/>
  <c r="M92" i="1" s="1"/>
  <c r="N92" i="4" l="1"/>
  <c r="O92" i="4" s="1"/>
  <c r="P92" i="4"/>
  <c r="N92" i="1"/>
  <c r="O92" i="1" s="1"/>
  <c r="P92" i="1" s="1"/>
  <c r="Q93" i="4" l="1"/>
  <c r="I93" i="4"/>
  <c r="Q93" i="1"/>
  <c r="I93" i="1"/>
  <c r="J93" i="4" l="1"/>
  <c r="M93" i="4" s="1"/>
  <c r="J93" i="1"/>
  <c r="M93" i="1" s="1"/>
  <c r="N93" i="4" l="1"/>
  <c r="O93" i="4" s="1"/>
  <c r="P93" i="4" s="1"/>
  <c r="N93" i="1"/>
  <c r="O93" i="1" s="1"/>
  <c r="P93" i="1" s="1"/>
  <c r="Q94" i="4" l="1"/>
  <c r="I94" i="4"/>
  <c r="Q94" i="1"/>
  <c r="I94" i="1"/>
  <c r="J94" i="4" l="1"/>
  <c r="M94" i="4" s="1"/>
  <c r="J94" i="1"/>
  <c r="M94" i="1" s="1"/>
  <c r="N94" i="4" l="1"/>
  <c r="O94" i="4" s="1"/>
  <c r="P94" i="4"/>
  <c r="N94" i="1"/>
  <c r="O94" i="1" s="1"/>
  <c r="P94" i="1" s="1"/>
  <c r="Q95" i="4" l="1"/>
  <c r="I95" i="4"/>
  <c r="Q95" i="1"/>
  <c r="I95" i="1"/>
  <c r="J95" i="4" l="1"/>
  <c r="M95" i="4" s="1"/>
  <c r="J95" i="1"/>
  <c r="M95" i="1" s="1"/>
  <c r="N95" i="4" l="1"/>
  <c r="O95" i="4" s="1"/>
  <c r="P95" i="4" s="1"/>
  <c r="N95" i="1"/>
  <c r="O95" i="1" s="1"/>
  <c r="P95" i="1" s="1"/>
  <c r="Q96" i="4" l="1"/>
  <c r="I96" i="4"/>
  <c r="Q96" i="1"/>
  <c r="I96" i="1"/>
  <c r="J96" i="4" l="1"/>
  <c r="M96" i="4" s="1"/>
  <c r="J96" i="1"/>
  <c r="M96" i="1" s="1"/>
  <c r="N96" i="4" l="1"/>
  <c r="O96" i="4" s="1"/>
  <c r="P96" i="4"/>
  <c r="N96" i="1"/>
  <c r="O96" i="1" s="1"/>
  <c r="P96" i="1" s="1"/>
  <c r="Q97" i="4" l="1"/>
  <c r="I97" i="4"/>
  <c r="Q97" i="1"/>
  <c r="I97" i="1"/>
  <c r="J97" i="4" l="1"/>
  <c r="M97" i="4" s="1"/>
  <c r="J97" i="1"/>
  <c r="M97" i="1" s="1"/>
  <c r="S97" i="1" s="1"/>
  <c r="N97" i="4" l="1"/>
  <c r="O97" i="4" s="1"/>
  <c r="P97" i="4" s="1"/>
  <c r="N97" i="1"/>
  <c r="O97" i="1" s="1"/>
  <c r="P97" i="1" s="1"/>
  <c r="Q98" i="4" l="1"/>
  <c r="I98" i="4"/>
  <c r="Q98" i="1"/>
  <c r="I98" i="1"/>
  <c r="J98" i="4" l="1"/>
  <c r="M98" i="4" s="1"/>
  <c r="J98" i="1"/>
  <c r="M98" i="1" s="1"/>
  <c r="S98" i="1" s="1"/>
  <c r="N98" i="4" l="1"/>
  <c r="O98" i="4" s="1"/>
  <c r="P98" i="4" s="1"/>
  <c r="N98" i="1"/>
  <c r="O98" i="1" s="1"/>
  <c r="P98" i="1" s="1"/>
  <c r="Q99" i="4" l="1"/>
  <c r="I99" i="4"/>
  <c r="Q99" i="1"/>
  <c r="I99" i="1"/>
  <c r="J99" i="4" l="1"/>
  <c r="M99" i="4" s="1"/>
  <c r="J99" i="1"/>
  <c r="M99" i="1" s="1"/>
  <c r="S99" i="1" s="1"/>
  <c r="N99" i="4" l="1"/>
  <c r="O99" i="4" s="1"/>
  <c r="N99" i="1"/>
  <c r="O99" i="1" s="1"/>
  <c r="P99" i="1" s="1"/>
  <c r="Q100" i="4" l="1"/>
  <c r="I100" i="4"/>
  <c r="P99" i="4"/>
  <c r="Q100" i="1"/>
  <c r="I100" i="1"/>
  <c r="J100" i="4" l="1"/>
  <c r="M100" i="4" s="1"/>
  <c r="J100" i="1"/>
  <c r="M100" i="1" s="1"/>
  <c r="S100" i="1" s="1"/>
  <c r="N100" i="4" l="1"/>
  <c r="O100" i="4" s="1"/>
  <c r="P100" i="4" s="1"/>
  <c r="N100" i="1"/>
  <c r="O100" i="1" s="1"/>
  <c r="P100" i="1" s="1"/>
  <c r="Q101" i="4" l="1"/>
  <c r="I101" i="4"/>
  <c r="Q101" i="1"/>
  <c r="I101" i="1"/>
  <c r="J101" i="4" l="1"/>
  <c r="M101" i="4" s="1"/>
  <c r="J101" i="1"/>
  <c r="M101" i="1" s="1"/>
  <c r="S101" i="1" s="1"/>
  <c r="N101" i="4" l="1"/>
  <c r="O101" i="4" s="1"/>
  <c r="P101" i="4" s="1"/>
  <c r="N101" i="1"/>
  <c r="O101" i="1" s="1"/>
  <c r="P101" i="1" s="1"/>
  <c r="Q102" i="4" l="1"/>
  <c r="I102" i="4"/>
  <c r="Q102" i="1"/>
  <c r="I102" i="1"/>
  <c r="J102" i="4" l="1"/>
  <c r="M102" i="4" s="1"/>
  <c r="J102" i="1"/>
  <c r="M102" i="1" s="1"/>
  <c r="S102" i="1" s="1"/>
  <c r="N102" i="4" l="1"/>
  <c r="O102" i="4" s="1"/>
  <c r="P102" i="4"/>
  <c r="N102" i="1"/>
  <c r="O102" i="1" s="1"/>
  <c r="P102" i="1" s="1"/>
  <c r="Q103" i="4" l="1"/>
  <c r="I103" i="4"/>
  <c r="Q103" i="1"/>
  <c r="I103" i="1"/>
  <c r="J103" i="4" l="1"/>
  <c r="M103" i="4" s="1"/>
  <c r="J103" i="1"/>
  <c r="M103" i="1" s="1"/>
  <c r="S103" i="1" s="1"/>
  <c r="N103" i="4" l="1"/>
  <c r="O103" i="4" s="1"/>
  <c r="P103" i="4" s="1"/>
  <c r="N103" i="1"/>
  <c r="O103" i="1" s="1"/>
  <c r="P103" i="1" s="1"/>
  <c r="Q104" i="4" l="1"/>
  <c r="I104" i="4"/>
  <c r="Q104" i="1"/>
  <c r="I104" i="1"/>
  <c r="J104" i="4" l="1"/>
  <c r="M104" i="4" s="1"/>
  <c r="J104" i="1"/>
  <c r="M104" i="1" s="1"/>
  <c r="S104" i="1" s="1"/>
  <c r="N104" i="4" l="1"/>
  <c r="O104" i="4" s="1"/>
  <c r="P104" i="4" s="1"/>
  <c r="N104" i="1"/>
  <c r="O104" i="1" s="1"/>
  <c r="P104" i="1" s="1"/>
  <c r="Q105" i="4" l="1"/>
  <c r="I105" i="4"/>
  <c r="Q105" i="1"/>
  <c r="I105" i="1"/>
  <c r="J105" i="4" l="1"/>
  <c r="M105" i="4" s="1"/>
  <c r="J105" i="1"/>
  <c r="M105" i="1" s="1"/>
  <c r="S105" i="1" s="1"/>
  <c r="N105" i="4" l="1"/>
  <c r="O105" i="4" s="1"/>
  <c r="N105" i="1"/>
  <c r="O105" i="1" s="1"/>
  <c r="P105" i="1" s="1"/>
  <c r="Q106" i="4" l="1"/>
  <c r="I106" i="4"/>
  <c r="P105" i="4"/>
  <c r="Q106" i="1"/>
  <c r="I106" i="1"/>
  <c r="J106" i="4" l="1"/>
  <c r="M106" i="4" s="1"/>
  <c r="J106" i="1"/>
  <c r="M106" i="1" s="1"/>
  <c r="S106" i="1" s="1"/>
  <c r="N106" i="4" l="1"/>
  <c r="O106" i="4" s="1"/>
  <c r="P106" i="4" s="1"/>
  <c r="N106" i="1"/>
  <c r="O106" i="1" s="1"/>
  <c r="Q107" i="4" l="1"/>
  <c r="I107" i="4"/>
  <c r="Q107" i="1"/>
  <c r="I107" i="1"/>
  <c r="P106" i="1"/>
  <c r="J107" i="4" l="1"/>
  <c r="M107" i="4" s="1"/>
  <c r="J107" i="1"/>
  <c r="M107" i="1" s="1"/>
  <c r="S107" i="1" s="1"/>
  <c r="N107" i="4" l="1"/>
  <c r="O107" i="4" s="1"/>
  <c r="P107" i="4" s="1"/>
  <c r="N107" i="1"/>
  <c r="O107" i="1" s="1"/>
  <c r="P107" i="1" s="1"/>
  <c r="Q108" i="4" l="1"/>
  <c r="I108" i="4"/>
  <c r="Q108" i="1"/>
  <c r="I108" i="1"/>
  <c r="J108" i="4" l="1"/>
  <c r="M108" i="4" s="1"/>
  <c r="J108" i="1"/>
  <c r="M108" i="1" s="1"/>
  <c r="S108" i="1" s="1"/>
  <c r="N108" i="4" l="1"/>
  <c r="O108" i="4" s="1"/>
  <c r="P108" i="4" s="1"/>
  <c r="N108" i="1"/>
  <c r="O108" i="1" s="1"/>
  <c r="P108" i="1" s="1"/>
  <c r="Q109" i="4" l="1"/>
  <c r="I109" i="4"/>
  <c r="Q109" i="1"/>
  <c r="I109" i="1"/>
  <c r="J109" i="4" l="1"/>
  <c r="M109" i="4" s="1"/>
  <c r="J109" i="1"/>
  <c r="M109" i="1" s="1"/>
  <c r="S109" i="1" s="1"/>
  <c r="N109" i="4" l="1"/>
  <c r="O109" i="4" s="1"/>
  <c r="N109" i="1"/>
  <c r="O109" i="1" s="1"/>
  <c r="P109" i="1" s="1"/>
  <c r="Q110" i="4" l="1"/>
  <c r="I110" i="4"/>
  <c r="P109" i="4"/>
  <c r="Q110" i="1"/>
  <c r="I110" i="1"/>
  <c r="J110" i="4" l="1"/>
  <c r="M110" i="4" s="1"/>
  <c r="J110" i="1"/>
  <c r="M110" i="1" s="1"/>
  <c r="S110" i="1" s="1"/>
  <c r="N110" i="4" l="1"/>
  <c r="O110" i="4" s="1"/>
  <c r="P110" i="4" s="1"/>
  <c r="N110" i="1"/>
  <c r="O110" i="1" s="1"/>
  <c r="Q111" i="4" l="1"/>
  <c r="I111" i="4"/>
  <c r="Q111" i="1"/>
  <c r="I111" i="1"/>
  <c r="P110" i="1"/>
  <c r="J111" i="4" l="1"/>
  <c r="M111" i="4" s="1"/>
  <c r="J111" i="1"/>
  <c r="M111" i="1" s="1"/>
  <c r="S111" i="1" s="1"/>
  <c r="N111" i="4" l="1"/>
  <c r="O111" i="4" s="1"/>
  <c r="P111" i="4"/>
  <c r="N111" i="1"/>
  <c r="O111" i="1" s="1"/>
  <c r="P111" i="1" s="1"/>
  <c r="Q112" i="4" l="1"/>
  <c r="I112" i="4"/>
  <c r="Q112" i="1"/>
  <c r="I112" i="1"/>
  <c r="J112" i="4" l="1"/>
  <c r="M112" i="4" s="1"/>
  <c r="J112" i="1"/>
  <c r="M112" i="1" s="1"/>
  <c r="S112" i="1" s="1"/>
  <c r="N112" i="4" l="1"/>
  <c r="O112" i="4" s="1"/>
  <c r="P112" i="4" s="1"/>
  <c r="N112" i="1"/>
  <c r="O112" i="1" s="1"/>
  <c r="P112" i="1" s="1"/>
  <c r="Q113" i="4" l="1"/>
  <c r="I113" i="4"/>
  <c r="Q113" i="1"/>
  <c r="I113" i="1"/>
  <c r="J113" i="4" l="1"/>
  <c r="M113" i="4" s="1"/>
  <c r="J113" i="1"/>
  <c r="M113" i="1" s="1"/>
  <c r="S113" i="1" s="1"/>
  <c r="N113" i="4" l="1"/>
  <c r="O113" i="4" s="1"/>
  <c r="N113" i="1"/>
  <c r="O113" i="1" s="1"/>
  <c r="P113" i="1" s="1"/>
  <c r="Q114" i="4" l="1"/>
  <c r="I114" i="4"/>
  <c r="P113" i="4"/>
  <c r="Q114" i="1"/>
  <c r="I114" i="1"/>
  <c r="J114" i="4" l="1"/>
  <c r="M114" i="4" s="1"/>
  <c r="J114" i="1"/>
  <c r="M114" i="1" s="1"/>
  <c r="S114" i="1" s="1"/>
  <c r="N114" i="4" l="1"/>
  <c r="O114" i="4" s="1"/>
  <c r="P114" i="4" s="1"/>
  <c r="N114" i="1"/>
  <c r="O114" i="1" s="1"/>
  <c r="P114" i="1" s="1"/>
  <c r="Q115" i="4" l="1"/>
  <c r="I115" i="4"/>
  <c r="Q115" i="1"/>
  <c r="I115" i="1"/>
  <c r="J115" i="4" l="1"/>
  <c r="M115" i="4" s="1"/>
  <c r="J115" i="1"/>
  <c r="M115" i="1" s="1"/>
  <c r="S115" i="1" s="1"/>
  <c r="N115" i="4" l="1"/>
  <c r="O115" i="4" s="1"/>
  <c r="P115" i="4" s="1"/>
  <c r="N115" i="1"/>
  <c r="O115" i="1" s="1"/>
  <c r="P115" i="1" s="1"/>
  <c r="Q116" i="4" l="1"/>
  <c r="I116" i="4"/>
  <c r="Q116" i="1"/>
  <c r="I116" i="1"/>
  <c r="J116" i="4" l="1"/>
  <c r="M116" i="4" s="1"/>
  <c r="J116" i="1"/>
  <c r="M116" i="1" s="1"/>
  <c r="S116" i="1" s="1"/>
  <c r="N116" i="4" l="1"/>
  <c r="O116" i="4" s="1"/>
  <c r="P116" i="4" s="1"/>
  <c r="N116" i="1"/>
  <c r="O116" i="1" s="1"/>
  <c r="P116" i="1" s="1"/>
  <c r="Q117" i="4" l="1"/>
  <c r="I117" i="4"/>
  <c r="Q117" i="1"/>
  <c r="I117" i="1"/>
  <c r="J117" i="4" l="1"/>
  <c r="M117" i="4" s="1"/>
  <c r="J117" i="1"/>
  <c r="M117" i="1" s="1"/>
  <c r="S117" i="1" s="1"/>
  <c r="P117" i="4" l="1"/>
  <c r="N117" i="4"/>
  <c r="O117" i="4" s="1"/>
  <c r="N117" i="1"/>
  <c r="O117" i="1" s="1"/>
  <c r="P117" i="1" s="1"/>
  <c r="Q118" i="4" l="1"/>
  <c r="I118" i="4"/>
  <c r="Q118" i="1"/>
  <c r="I118" i="1"/>
  <c r="J118" i="4" l="1"/>
  <c r="M118" i="4" s="1"/>
  <c r="J118" i="1"/>
  <c r="M118" i="1" s="1"/>
  <c r="S118" i="1" s="1"/>
  <c r="N118" i="4" l="1"/>
  <c r="O118" i="4" s="1"/>
  <c r="P118" i="4" s="1"/>
  <c r="N118" i="1"/>
  <c r="O118" i="1" s="1"/>
  <c r="P118" i="1" s="1"/>
  <c r="Q119" i="4" l="1"/>
  <c r="I119" i="4"/>
  <c r="Q119" i="1"/>
  <c r="I119" i="1"/>
  <c r="J119" i="4" l="1"/>
  <c r="M119" i="4" s="1"/>
  <c r="J119" i="1"/>
  <c r="M119" i="1" s="1"/>
  <c r="S119" i="1" s="1"/>
  <c r="N119" i="4" l="1"/>
  <c r="O119" i="4" s="1"/>
  <c r="N119" i="1"/>
  <c r="O119" i="1" s="1"/>
  <c r="P119" i="1" s="1"/>
  <c r="Q120" i="4" l="1"/>
  <c r="I120" i="4"/>
  <c r="P119" i="4"/>
  <c r="Q120" i="1"/>
  <c r="I120" i="1"/>
  <c r="J120" i="4" l="1"/>
  <c r="M120" i="4" s="1"/>
  <c r="J120" i="1"/>
  <c r="M120" i="1" s="1"/>
  <c r="S120" i="1" s="1"/>
  <c r="N120" i="4" l="1"/>
  <c r="O120" i="4" s="1"/>
  <c r="P120" i="4" s="1"/>
  <c r="N120" i="1"/>
  <c r="O120" i="1" s="1"/>
  <c r="P120" i="1" s="1"/>
  <c r="Q121" i="4" l="1"/>
  <c r="I121" i="4"/>
  <c r="Q121" i="1"/>
  <c r="I121" i="1"/>
  <c r="J121" i="4" l="1"/>
  <c r="M121" i="4" s="1"/>
  <c r="J121" i="1"/>
  <c r="M121" i="1" s="1"/>
  <c r="S121" i="1" s="1"/>
  <c r="N121" i="4" l="1"/>
  <c r="O121" i="4" s="1"/>
  <c r="P121" i="4" s="1"/>
  <c r="N121" i="1"/>
  <c r="O121" i="1" s="1"/>
  <c r="P121" i="1" s="1"/>
  <c r="Q122" i="4" l="1"/>
  <c r="I122" i="4"/>
  <c r="Q122" i="1"/>
  <c r="I122" i="1"/>
  <c r="J122" i="4" l="1"/>
  <c r="M122" i="4" s="1"/>
  <c r="J122" i="1"/>
  <c r="M122" i="1" s="1"/>
  <c r="S122" i="1" s="1"/>
  <c r="N122" i="4" l="1"/>
  <c r="O122" i="4" s="1"/>
  <c r="P122" i="4" s="1"/>
  <c r="N122" i="1"/>
  <c r="O122" i="1" s="1"/>
  <c r="P122" i="1" s="1"/>
  <c r="Q123" i="4" l="1"/>
  <c r="I123" i="4"/>
  <c r="Q123" i="1"/>
  <c r="I123" i="1"/>
  <c r="J123" i="4" l="1"/>
  <c r="M123" i="4" s="1"/>
  <c r="J123" i="1"/>
  <c r="M123" i="1" s="1"/>
  <c r="S123" i="1" s="1"/>
  <c r="N123" i="4" l="1"/>
  <c r="O123" i="4" s="1"/>
  <c r="P123" i="4" s="1"/>
  <c r="N123" i="1"/>
  <c r="O123" i="1" s="1"/>
  <c r="P123" i="1" s="1"/>
  <c r="Q124" i="4" l="1"/>
  <c r="I124" i="4"/>
  <c r="Q124" i="1"/>
  <c r="I124" i="1"/>
  <c r="J124" i="4" l="1"/>
  <c r="M124" i="4" s="1"/>
  <c r="J124" i="1"/>
  <c r="M124" i="1" s="1"/>
  <c r="S124" i="1" s="1"/>
  <c r="N124" i="4" l="1"/>
  <c r="O124" i="4" s="1"/>
  <c r="P124" i="4" s="1"/>
  <c r="N124" i="1"/>
  <c r="O124" i="1" s="1"/>
  <c r="P124" i="1" s="1"/>
  <c r="Q125" i="4" l="1"/>
  <c r="I125" i="4"/>
  <c r="Q125" i="1"/>
  <c r="I125" i="1"/>
  <c r="J125" i="4" l="1"/>
  <c r="M125" i="4" s="1"/>
  <c r="J125" i="1"/>
  <c r="M125" i="1" s="1"/>
  <c r="S125" i="1" s="1"/>
  <c r="N125" i="4" l="1"/>
  <c r="O125" i="4" s="1"/>
  <c r="N125" i="1"/>
  <c r="O125" i="1" s="1"/>
  <c r="P125" i="1" s="1"/>
  <c r="Q126" i="4" l="1"/>
  <c r="I126" i="4"/>
  <c r="P125" i="4"/>
  <c r="Q126" i="1"/>
  <c r="I126" i="1"/>
  <c r="J126" i="4" l="1"/>
  <c r="M126" i="4" s="1"/>
  <c r="J126" i="1"/>
  <c r="M126" i="1" s="1"/>
  <c r="S126" i="1" s="1"/>
  <c r="N126" i="4" l="1"/>
  <c r="O126" i="4" s="1"/>
  <c r="P126" i="4"/>
  <c r="N126" i="1"/>
  <c r="O126" i="1" s="1"/>
  <c r="P126" i="1" s="1"/>
  <c r="Q127" i="4" l="1"/>
  <c r="I127" i="4"/>
  <c r="Q127" i="1"/>
  <c r="I127" i="1"/>
  <c r="J127" i="4" l="1"/>
  <c r="M127" i="4" s="1"/>
  <c r="J127" i="1"/>
  <c r="M127" i="1" s="1"/>
  <c r="S127" i="1" s="1"/>
  <c r="N127" i="4" l="1"/>
  <c r="O127" i="4" s="1"/>
  <c r="P127" i="4" s="1"/>
  <c r="N127" i="1"/>
  <c r="O127" i="1" s="1"/>
  <c r="P127" i="1" s="1"/>
  <c r="Q128" i="4" l="1"/>
  <c r="I128" i="4"/>
  <c r="Q128" i="1"/>
  <c r="I128" i="1"/>
  <c r="J128" i="4" l="1"/>
  <c r="M128" i="4" s="1"/>
  <c r="J128" i="1"/>
  <c r="M128" i="1" s="1"/>
  <c r="S128" i="1" s="1"/>
  <c r="N128" i="4" l="1"/>
  <c r="O128" i="4" s="1"/>
  <c r="P128" i="4" s="1"/>
  <c r="N128" i="1"/>
  <c r="O128" i="1" s="1"/>
  <c r="P128" i="1" s="1"/>
  <c r="Q129" i="4" l="1"/>
  <c r="I129" i="4"/>
  <c r="Q129" i="1"/>
  <c r="I129" i="1"/>
  <c r="J129" i="4" l="1"/>
  <c r="M129" i="4" s="1"/>
  <c r="J129" i="1"/>
  <c r="M129" i="1" s="1"/>
  <c r="S129" i="1" s="1"/>
  <c r="N129" i="4" l="1"/>
  <c r="O129" i="4" s="1"/>
  <c r="P129" i="4" s="1"/>
  <c r="N129" i="1"/>
  <c r="O129" i="1" s="1"/>
  <c r="P129" i="1" s="1"/>
  <c r="Q130" i="4" l="1"/>
  <c r="I130" i="4"/>
  <c r="Q130" i="1"/>
  <c r="I130" i="1"/>
  <c r="J130" i="4" l="1"/>
  <c r="M130" i="4" s="1"/>
  <c r="J130" i="1"/>
  <c r="M130" i="1" s="1"/>
  <c r="S130" i="1" s="1"/>
  <c r="N130" i="4" l="1"/>
  <c r="O130" i="4" s="1"/>
  <c r="P130" i="4"/>
  <c r="N130" i="1"/>
  <c r="O130" i="1" s="1"/>
  <c r="P130" i="1" s="1"/>
  <c r="Q131" i="4" l="1"/>
  <c r="I131" i="4"/>
  <c r="Q131" i="1"/>
  <c r="I131" i="1"/>
  <c r="J131" i="4" l="1"/>
  <c r="M131" i="4" s="1"/>
  <c r="J131" i="1"/>
  <c r="M131" i="1" s="1"/>
  <c r="S131" i="1" s="1"/>
  <c r="N131" i="4" l="1"/>
  <c r="O131" i="4" s="1"/>
  <c r="P131" i="4" s="1"/>
  <c r="N131" i="1"/>
  <c r="O131" i="1" s="1"/>
  <c r="P131" i="1" s="1"/>
  <c r="Q132" i="4" l="1"/>
  <c r="I132" i="4"/>
  <c r="Q132" i="1"/>
  <c r="I132" i="1"/>
  <c r="J132" i="4" l="1"/>
  <c r="M132" i="4" s="1"/>
  <c r="J132" i="1"/>
  <c r="M132" i="1" s="1"/>
  <c r="S132" i="1" s="1"/>
  <c r="N132" i="4" l="1"/>
  <c r="O132" i="4" s="1"/>
  <c r="P132" i="4" s="1"/>
  <c r="N132" i="1"/>
  <c r="O132" i="1" s="1"/>
  <c r="P132" i="1" s="1"/>
  <c r="Q133" i="4" l="1"/>
  <c r="I133" i="4"/>
  <c r="Q133" i="1"/>
  <c r="I133" i="1"/>
  <c r="J133" i="4" l="1"/>
  <c r="M133" i="4" s="1"/>
  <c r="J133" i="1"/>
  <c r="M133" i="1" s="1"/>
  <c r="S133" i="1" s="1"/>
  <c r="N133" i="4" l="1"/>
  <c r="O133" i="4" s="1"/>
  <c r="P133" i="4" s="1"/>
  <c r="N133" i="1"/>
  <c r="O133" i="1" s="1"/>
  <c r="P133" i="1" s="1"/>
  <c r="Q134" i="4" l="1"/>
  <c r="I134" i="4"/>
  <c r="Q134" i="1"/>
  <c r="I134" i="1"/>
  <c r="J134" i="4" l="1"/>
  <c r="M134" i="4" s="1"/>
  <c r="J134" i="1"/>
  <c r="M134" i="1" s="1"/>
  <c r="S134" i="1" s="1"/>
  <c r="N134" i="4" l="1"/>
  <c r="O134" i="4" s="1"/>
  <c r="P134" i="4" s="1"/>
  <c r="N134" i="1"/>
  <c r="O134" i="1" s="1"/>
  <c r="P134" i="1" s="1"/>
  <c r="Q135" i="4" l="1"/>
  <c r="I135" i="4"/>
  <c r="Q135" i="1"/>
  <c r="I135" i="1"/>
  <c r="J135" i="4" l="1"/>
  <c r="M135" i="4" s="1"/>
  <c r="J135" i="1"/>
  <c r="M135" i="1" s="1"/>
  <c r="S135" i="1" s="1"/>
  <c r="N135" i="4" l="1"/>
  <c r="O135" i="4" s="1"/>
  <c r="P135" i="4" s="1"/>
  <c r="N135" i="1"/>
  <c r="O135" i="1" s="1"/>
  <c r="P135" i="1" s="1"/>
  <c r="Q136" i="4" l="1"/>
  <c r="I136" i="4"/>
  <c r="Q136" i="1"/>
  <c r="I136" i="1"/>
  <c r="J136" i="4" l="1"/>
  <c r="M136" i="4" s="1"/>
  <c r="J136" i="1"/>
  <c r="M136" i="1" s="1"/>
  <c r="S136" i="1" s="1"/>
  <c r="N136" i="4" l="1"/>
  <c r="O136" i="4" s="1"/>
  <c r="P136" i="4" s="1"/>
  <c r="N136" i="1"/>
  <c r="O136" i="1" s="1"/>
  <c r="P136" i="1" s="1"/>
  <c r="Q137" i="4" l="1"/>
  <c r="I137" i="4"/>
  <c r="Q137" i="1"/>
  <c r="I137" i="1"/>
  <c r="J137" i="4" l="1"/>
  <c r="M137" i="4" s="1"/>
  <c r="J137" i="1"/>
  <c r="M137" i="1" s="1"/>
  <c r="S137" i="1" s="1"/>
  <c r="N137" i="4" l="1"/>
  <c r="O137" i="4" s="1"/>
  <c r="P137" i="4" s="1"/>
  <c r="N137" i="1"/>
  <c r="O137" i="1" s="1"/>
  <c r="P137" i="1" s="1"/>
  <c r="Q138" i="4" l="1"/>
  <c r="I138" i="4"/>
  <c r="Q138" i="1"/>
  <c r="I138" i="1"/>
  <c r="J138" i="4" l="1"/>
  <c r="M138" i="4" s="1"/>
  <c r="J138" i="1"/>
  <c r="M138" i="1" s="1"/>
  <c r="S138" i="1" s="1"/>
  <c r="N138" i="4" l="1"/>
  <c r="O138" i="4" s="1"/>
  <c r="N138" i="1"/>
  <c r="O138" i="1" s="1"/>
  <c r="P138" i="1" s="1"/>
  <c r="Q139" i="4" l="1"/>
  <c r="I139" i="4"/>
  <c r="P138" i="4"/>
  <c r="Q139" i="1"/>
  <c r="I139" i="1"/>
  <c r="J139" i="4" l="1"/>
  <c r="M139" i="4" s="1"/>
  <c r="J139" i="1"/>
  <c r="M139" i="1" s="1"/>
  <c r="S139" i="1" s="1"/>
  <c r="N139" i="4" l="1"/>
  <c r="O139" i="4" s="1"/>
  <c r="P139" i="4" s="1"/>
  <c r="N139" i="1"/>
  <c r="O139" i="1" s="1"/>
  <c r="P139" i="1" s="1"/>
  <c r="Q140" i="4" l="1"/>
  <c r="I140" i="4"/>
  <c r="Q140" i="1"/>
  <c r="I140" i="1"/>
  <c r="J140" i="4" l="1"/>
  <c r="M140" i="4" s="1"/>
  <c r="J140" i="1"/>
  <c r="M140" i="1" s="1"/>
  <c r="S140" i="1" s="1"/>
  <c r="N140" i="4" l="1"/>
  <c r="O140" i="4" s="1"/>
  <c r="P140" i="4" s="1"/>
  <c r="N140" i="1"/>
  <c r="O140" i="1" s="1"/>
  <c r="P140" i="1" s="1"/>
  <c r="Q141" i="4" l="1"/>
  <c r="I141" i="4"/>
  <c r="Q141" i="1"/>
  <c r="I141" i="1"/>
  <c r="J141" i="4" l="1"/>
  <c r="M141" i="4" s="1"/>
  <c r="J141" i="1"/>
  <c r="M141" i="1" s="1"/>
  <c r="S141" i="1" s="1"/>
  <c r="N141" i="4" l="1"/>
  <c r="O141" i="4" s="1"/>
  <c r="P141" i="4"/>
  <c r="N141" i="1"/>
  <c r="O141" i="1" s="1"/>
  <c r="P141" i="1" s="1"/>
  <c r="Q142" i="4" l="1"/>
  <c r="I142" i="4"/>
  <c r="Q142" i="1"/>
  <c r="I142" i="1"/>
  <c r="J142" i="4" l="1"/>
  <c r="M142" i="4" s="1"/>
  <c r="J142" i="1"/>
  <c r="M142" i="1" s="1"/>
  <c r="S142" i="1" s="1"/>
  <c r="N142" i="4" l="1"/>
  <c r="O142" i="4" s="1"/>
  <c r="N142" i="1"/>
  <c r="O142" i="1" s="1"/>
  <c r="P142" i="1" s="1"/>
  <c r="Q143" i="4" l="1"/>
  <c r="I143" i="4"/>
  <c r="P142" i="4"/>
  <c r="Q143" i="1"/>
  <c r="I143" i="1"/>
  <c r="J143" i="4" l="1"/>
  <c r="M143" i="4" s="1"/>
  <c r="J143" i="1"/>
  <c r="M143" i="1" s="1"/>
  <c r="S143" i="1" s="1"/>
  <c r="N143" i="4" l="1"/>
  <c r="O143" i="4" s="1"/>
  <c r="P143" i="4" s="1"/>
  <c r="N143" i="1"/>
  <c r="O143" i="1" s="1"/>
  <c r="P143" i="1" s="1"/>
  <c r="Q144" i="4" l="1"/>
  <c r="I144" i="4"/>
  <c r="Q144" i="1"/>
  <c r="I144" i="1"/>
  <c r="J144" i="4" l="1"/>
  <c r="M144" i="4" s="1"/>
  <c r="J144" i="1"/>
  <c r="M144" i="1" s="1"/>
  <c r="S144" i="1" s="1"/>
  <c r="N144" i="4" l="1"/>
  <c r="O144" i="4" s="1"/>
  <c r="P144" i="4"/>
  <c r="N144" i="1"/>
  <c r="O144" i="1" s="1"/>
  <c r="P144" i="1" s="1"/>
  <c r="Q145" i="4" l="1"/>
  <c r="I145" i="4"/>
  <c r="Q145" i="1"/>
  <c r="I145" i="1"/>
  <c r="J145" i="4" l="1"/>
  <c r="M145" i="4" s="1"/>
  <c r="J145" i="1"/>
  <c r="M145" i="1" s="1"/>
  <c r="S145" i="1" s="1"/>
  <c r="N145" i="4" l="1"/>
  <c r="O145" i="4" s="1"/>
  <c r="P145" i="4"/>
  <c r="N145" i="1"/>
  <c r="O145" i="1" s="1"/>
  <c r="P145" i="1" s="1"/>
  <c r="Q146" i="4" l="1"/>
  <c r="I146" i="4"/>
  <c r="Q146" i="1"/>
  <c r="I146" i="1"/>
  <c r="J146" i="4" l="1"/>
  <c r="M146" i="4" s="1"/>
  <c r="J146" i="1"/>
  <c r="M146" i="1" s="1"/>
  <c r="S146" i="1" s="1"/>
  <c r="N146" i="4" l="1"/>
  <c r="O146" i="4" s="1"/>
  <c r="P146" i="4" s="1"/>
  <c r="N146" i="1"/>
  <c r="O146" i="1" s="1"/>
  <c r="P146" i="1" s="1"/>
  <c r="Q147" i="4" l="1"/>
  <c r="I147" i="4"/>
  <c r="Q147" i="1"/>
  <c r="I147" i="1"/>
  <c r="J147" i="4" l="1"/>
  <c r="M147" i="4" s="1"/>
  <c r="J147" i="1"/>
  <c r="M147" i="1" s="1"/>
  <c r="S147" i="1" s="1"/>
  <c r="N147" i="4" l="1"/>
  <c r="O147" i="4" s="1"/>
  <c r="P147" i="4" s="1"/>
  <c r="N147" i="1"/>
  <c r="O147" i="1" s="1"/>
  <c r="P147" i="1" s="1"/>
  <c r="Q148" i="4" l="1"/>
  <c r="I148" i="4"/>
  <c r="Q148" i="1"/>
  <c r="I148" i="1"/>
  <c r="J148" i="4" l="1"/>
  <c r="M148" i="4" s="1"/>
  <c r="J148" i="1"/>
  <c r="M148" i="1" s="1"/>
  <c r="S148" i="1" s="1"/>
  <c r="N148" i="4" l="1"/>
  <c r="O148" i="4" s="1"/>
  <c r="P148" i="4"/>
  <c r="N148" i="1"/>
  <c r="O148" i="1" s="1"/>
  <c r="P148" i="1" s="1"/>
  <c r="Q149" i="4" l="1"/>
  <c r="I149" i="4"/>
  <c r="Q149" i="1"/>
  <c r="I149" i="1"/>
  <c r="J149" i="4" l="1"/>
  <c r="M149" i="4" s="1"/>
  <c r="J149" i="1"/>
  <c r="M149" i="1" s="1"/>
  <c r="S149" i="1" s="1"/>
  <c r="N149" i="4" l="1"/>
  <c r="O149" i="4" s="1"/>
  <c r="P149" i="4"/>
  <c r="N149" i="1"/>
  <c r="O149" i="1" s="1"/>
  <c r="P149" i="1" s="1"/>
  <c r="Q150" i="4" l="1"/>
  <c r="I150" i="4"/>
  <c r="Q150" i="1"/>
  <c r="I150" i="1"/>
  <c r="J150" i="4" l="1"/>
  <c r="M150" i="4" s="1"/>
  <c r="J150" i="1"/>
  <c r="M150" i="1" s="1"/>
  <c r="S150" i="1" s="1"/>
  <c r="N150" i="4" l="1"/>
  <c r="O150" i="4" s="1"/>
  <c r="P150" i="4" s="1"/>
  <c r="N150" i="1"/>
  <c r="O150" i="1" s="1"/>
  <c r="P150" i="1" s="1"/>
  <c r="Q151" i="4" l="1"/>
  <c r="I151" i="4"/>
  <c r="Q151" i="1"/>
  <c r="I151" i="1"/>
  <c r="J151" i="4" l="1"/>
  <c r="M151" i="4" s="1"/>
  <c r="J151" i="1"/>
  <c r="M151" i="1" s="1"/>
  <c r="S151" i="1" s="1"/>
  <c r="N151" i="4" l="1"/>
  <c r="O151" i="4" s="1"/>
  <c r="N151" i="1"/>
  <c r="O151" i="1" s="1"/>
  <c r="P151" i="1" s="1"/>
  <c r="Q152" i="4" l="1"/>
  <c r="I152" i="4"/>
  <c r="P151" i="4"/>
  <c r="Q152" i="1"/>
  <c r="I152" i="1"/>
  <c r="J152" i="4" l="1"/>
  <c r="M152" i="4" s="1"/>
  <c r="J152" i="1"/>
  <c r="M152" i="1" s="1"/>
  <c r="S152" i="1" s="1"/>
  <c r="N152" i="4" l="1"/>
  <c r="O152" i="4" s="1"/>
  <c r="P152" i="4" s="1"/>
  <c r="N152" i="1"/>
  <c r="O152" i="1" s="1"/>
  <c r="P152" i="1" s="1"/>
  <c r="Q153" i="4" l="1"/>
  <c r="I153" i="4"/>
  <c r="Q153" i="1"/>
  <c r="I153" i="1"/>
  <c r="J153" i="4" l="1"/>
  <c r="M153" i="4" s="1"/>
  <c r="J153" i="1"/>
  <c r="M153" i="1" s="1"/>
  <c r="S153" i="1" s="1"/>
  <c r="N153" i="4" l="1"/>
  <c r="O153" i="4" s="1"/>
  <c r="P153" i="4" s="1"/>
  <c r="N153" i="1"/>
  <c r="O153" i="1" s="1"/>
  <c r="P153" i="1" s="1"/>
  <c r="Q154" i="4" l="1"/>
  <c r="I154" i="4"/>
  <c r="Q154" i="1"/>
  <c r="I154" i="1"/>
  <c r="J154" i="4" l="1"/>
  <c r="M154" i="4" s="1"/>
  <c r="J154" i="1"/>
  <c r="M154" i="1" s="1"/>
  <c r="S154" i="1" s="1"/>
  <c r="N154" i="4" l="1"/>
  <c r="O154" i="4" s="1"/>
  <c r="N154" i="1"/>
  <c r="O154" i="1" s="1"/>
  <c r="P154" i="1" s="1"/>
  <c r="Q155" i="4" l="1"/>
  <c r="I155" i="4"/>
  <c r="P154" i="4"/>
  <c r="Q155" i="1"/>
  <c r="I155" i="1"/>
  <c r="J155" i="4" l="1"/>
  <c r="M155" i="4" s="1"/>
  <c r="J155" i="1"/>
  <c r="M155" i="1" s="1"/>
  <c r="S155" i="1" s="1"/>
  <c r="N155" i="4" l="1"/>
  <c r="O155" i="4" s="1"/>
  <c r="P155" i="4" s="1"/>
  <c r="N155" i="1"/>
  <c r="O155" i="1" s="1"/>
  <c r="P155" i="1" s="1"/>
  <c r="Q156" i="4" l="1"/>
  <c r="I156" i="4"/>
  <c r="Q156" i="1"/>
  <c r="I156" i="1"/>
  <c r="J156" i="4" l="1"/>
  <c r="M156" i="4" s="1"/>
  <c r="J156" i="1"/>
  <c r="M156" i="1" s="1"/>
  <c r="S156" i="1" s="1"/>
  <c r="N156" i="4" l="1"/>
  <c r="O156" i="4" s="1"/>
  <c r="P156" i="4" s="1"/>
  <c r="N156" i="1"/>
  <c r="O156" i="1" s="1"/>
  <c r="P156" i="1" s="1"/>
  <c r="Q157" i="4" l="1"/>
  <c r="I157" i="4"/>
  <c r="Q157" i="1"/>
  <c r="I157" i="1"/>
  <c r="J157" i="4" l="1"/>
  <c r="M157" i="4" s="1"/>
  <c r="J157" i="1"/>
  <c r="M157" i="1" s="1"/>
  <c r="S157" i="1" s="1"/>
  <c r="N157" i="4" l="1"/>
  <c r="O157" i="4" s="1"/>
  <c r="N157" i="1"/>
  <c r="O157" i="1" s="1"/>
  <c r="P157" i="1" s="1"/>
  <c r="Q158" i="4" l="1"/>
  <c r="I158" i="4"/>
  <c r="P157" i="4"/>
  <c r="Q158" i="1"/>
  <c r="I158" i="1"/>
  <c r="J158" i="4" l="1"/>
  <c r="M158" i="4" s="1"/>
  <c r="J158" i="1"/>
  <c r="M158" i="1" s="1"/>
  <c r="S158" i="1" s="1"/>
  <c r="N158" i="4" l="1"/>
  <c r="O158" i="4" s="1"/>
  <c r="N158" i="1"/>
  <c r="O158" i="1" s="1"/>
  <c r="P158" i="1" s="1"/>
  <c r="Q159" i="4" l="1"/>
  <c r="I159" i="4"/>
  <c r="P158" i="4"/>
  <c r="Q159" i="1"/>
  <c r="I159" i="1"/>
  <c r="J159" i="4" l="1"/>
  <c r="M159" i="4" s="1"/>
  <c r="J159" i="1"/>
  <c r="M159" i="1" s="1"/>
  <c r="S159" i="1" s="1"/>
  <c r="N159" i="4" l="1"/>
  <c r="O159" i="4" s="1"/>
  <c r="N159" i="1"/>
  <c r="O159" i="1" s="1"/>
  <c r="P159" i="1" s="1"/>
  <c r="Q160" i="4" l="1"/>
  <c r="I160" i="4"/>
  <c r="P159" i="4"/>
  <c r="Q160" i="1"/>
  <c r="I160" i="1"/>
  <c r="J160" i="4" l="1"/>
  <c r="M160" i="4" s="1"/>
  <c r="J160" i="1"/>
  <c r="M160" i="1" s="1"/>
  <c r="S160" i="1" s="1"/>
  <c r="N160" i="4" l="1"/>
  <c r="O160" i="4" s="1"/>
  <c r="P160" i="4" s="1"/>
  <c r="N160" i="1"/>
  <c r="O160" i="1" s="1"/>
  <c r="P160" i="1" s="1"/>
  <c r="Q161" i="4" l="1"/>
  <c r="I161" i="4"/>
  <c r="Q161" i="1"/>
  <c r="I161" i="1"/>
  <c r="J161" i="4" l="1"/>
  <c r="M161" i="4" s="1"/>
  <c r="J161" i="1"/>
  <c r="M161" i="1" s="1"/>
  <c r="S161" i="1" s="1"/>
  <c r="N161" i="4" l="1"/>
  <c r="O161" i="4" s="1"/>
  <c r="P161" i="4"/>
  <c r="N161" i="1"/>
  <c r="O161" i="1" s="1"/>
  <c r="P161" i="1" s="1"/>
  <c r="Q162" i="4" l="1"/>
  <c r="I162" i="4"/>
  <c r="Q162" i="1"/>
  <c r="I162" i="1"/>
  <c r="J162" i="4" l="1"/>
  <c r="M162" i="4" s="1"/>
  <c r="J162" i="1"/>
  <c r="M162" i="1" s="1"/>
  <c r="S162" i="1" s="1"/>
  <c r="N162" i="4" l="1"/>
  <c r="O162" i="4" s="1"/>
  <c r="P162" i="4"/>
  <c r="N162" i="1"/>
  <c r="O162" i="1" s="1"/>
  <c r="P162" i="1" s="1"/>
  <c r="Q163" i="4" l="1"/>
  <c r="I163" i="4"/>
  <c r="Q163" i="1"/>
  <c r="I163" i="1"/>
  <c r="J163" i="4" l="1"/>
  <c r="M163" i="4" s="1"/>
  <c r="J163" i="1"/>
  <c r="M163" i="1" s="1"/>
  <c r="S163" i="1" s="1"/>
  <c r="N163" i="4" l="1"/>
  <c r="O163" i="4" s="1"/>
  <c r="P163" i="4" s="1"/>
  <c r="N163" i="1"/>
  <c r="O163" i="1" s="1"/>
  <c r="Q164" i="4" l="1"/>
  <c r="I164" i="4"/>
  <c r="Q164" i="1"/>
  <c r="I164" i="1"/>
  <c r="P163" i="1"/>
  <c r="J164" i="4" l="1"/>
  <c r="M164" i="4" s="1"/>
  <c r="J164" i="1"/>
  <c r="M164" i="1" s="1"/>
  <c r="S164" i="1" s="1"/>
  <c r="N164" i="4" l="1"/>
  <c r="O164" i="4" s="1"/>
  <c r="P164" i="4"/>
  <c r="N164" i="1"/>
  <c r="O164" i="1" s="1"/>
  <c r="P164" i="1" s="1"/>
  <c r="Q165" i="4" l="1"/>
  <c r="I165" i="4"/>
  <c r="Q165" i="1"/>
  <c r="I165" i="1"/>
  <c r="J165" i="4" l="1"/>
  <c r="M165" i="4" s="1"/>
  <c r="J165" i="1"/>
  <c r="M165" i="1" s="1"/>
  <c r="S165" i="1" s="1"/>
  <c r="N165" i="4" l="1"/>
  <c r="O165" i="4" s="1"/>
  <c r="P165" i="4" s="1"/>
  <c r="N165" i="1"/>
  <c r="O165" i="1" s="1"/>
  <c r="P165" i="1" s="1"/>
  <c r="Q166" i="4" l="1"/>
  <c r="I166" i="4"/>
  <c r="Q166" i="1"/>
  <c r="I166" i="1"/>
  <c r="J166" i="4" l="1"/>
  <c r="M166" i="4" s="1"/>
  <c r="J166" i="1"/>
  <c r="M166" i="1" s="1"/>
  <c r="S166" i="1" s="1"/>
  <c r="N166" i="4" l="1"/>
  <c r="O166" i="4" s="1"/>
  <c r="N166" i="1"/>
  <c r="O166" i="1" s="1"/>
  <c r="P166" i="1" s="1"/>
  <c r="Q167" i="4" l="1"/>
  <c r="I167" i="4"/>
  <c r="P166" i="4"/>
  <c r="Q167" i="1"/>
  <c r="I167" i="1"/>
  <c r="J167" i="4" l="1"/>
  <c r="M167" i="4" s="1"/>
  <c r="J167" i="1"/>
  <c r="M167" i="1" s="1"/>
  <c r="S167" i="1" s="1"/>
  <c r="N167" i="4" l="1"/>
  <c r="O167" i="4" s="1"/>
  <c r="P167" i="4" s="1"/>
  <c r="N167" i="1"/>
  <c r="O167" i="1" s="1"/>
  <c r="P167" i="1" s="1"/>
  <c r="Q168" i="4" l="1"/>
  <c r="I168" i="4"/>
  <c r="Q168" i="1"/>
  <c r="I168" i="1"/>
  <c r="J168" i="4" l="1"/>
  <c r="M168" i="4" s="1"/>
  <c r="J168" i="1"/>
  <c r="M168" i="1" s="1"/>
  <c r="S168" i="1" s="1"/>
  <c r="N168" i="4" l="1"/>
  <c r="O168" i="4" s="1"/>
  <c r="P168" i="4" s="1"/>
  <c r="N168" i="1"/>
  <c r="O168" i="1" s="1"/>
  <c r="P168" i="1" s="1"/>
  <c r="Q169" i="4" l="1"/>
  <c r="I169" i="4"/>
  <c r="Q169" i="1"/>
  <c r="I169" i="1"/>
  <c r="J169" i="4" l="1"/>
  <c r="M169" i="4" s="1"/>
  <c r="J169" i="1"/>
  <c r="M169" i="1" s="1"/>
  <c r="S169" i="1" s="1"/>
  <c r="N169" i="4" l="1"/>
  <c r="O169" i="4" s="1"/>
  <c r="P169" i="4" s="1"/>
  <c r="N169" i="1"/>
  <c r="O169" i="1" s="1"/>
  <c r="P169" i="1" s="1"/>
  <c r="Q170" i="4" l="1"/>
  <c r="I170" i="4"/>
  <c r="Q170" i="1"/>
  <c r="I170" i="1"/>
  <c r="J170" i="4" l="1"/>
  <c r="M170" i="4" s="1"/>
  <c r="J170" i="1"/>
  <c r="M170" i="1" s="1"/>
  <c r="S170" i="1" s="1"/>
  <c r="N170" i="4" l="1"/>
  <c r="O170" i="4" s="1"/>
  <c r="P170" i="4" s="1"/>
  <c r="N170" i="1"/>
  <c r="O170" i="1" s="1"/>
  <c r="P170" i="1" s="1"/>
  <c r="Q171" i="4" l="1"/>
  <c r="I171" i="4"/>
  <c r="Q171" i="1"/>
  <c r="I171" i="1"/>
  <c r="J171" i="4" l="1"/>
  <c r="M171" i="4" s="1"/>
  <c r="J171" i="1"/>
  <c r="M171" i="1" s="1"/>
  <c r="S171" i="1" s="1"/>
  <c r="N171" i="4" l="1"/>
  <c r="O171" i="4" s="1"/>
  <c r="P171" i="4"/>
  <c r="N171" i="1"/>
  <c r="O171" i="1" s="1"/>
  <c r="P171" i="1" s="1"/>
  <c r="Q172" i="4" l="1"/>
  <c r="I172" i="4"/>
  <c r="Q172" i="1"/>
  <c r="I172" i="1"/>
  <c r="J172" i="4" l="1"/>
  <c r="M172" i="4" s="1"/>
  <c r="J172" i="1"/>
  <c r="M172" i="1" s="1"/>
  <c r="S172" i="1" s="1"/>
  <c r="N172" i="4" l="1"/>
  <c r="O172" i="4" s="1"/>
  <c r="P172" i="4"/>
  <c r="N172" i="1"/>
  <c r="O172" i="1" s="1"/>
  <c r="P172" i="1" s="1"/>
  <c r="Q173" i="4" l="1"/>
  <c r="I173" i="4"/>
  <c r="Q173" i="1"/>
  <c r="I173" i="1"/>
  <c r="J173" i="4" l="1"/>
  <c r="M173" i="4" s="1"/>
  <c r="J173" i="1"/>
  <c r="M173" i="1" s="1"/>
  <c r="S173" i="1" s="1"/>
  <c r="N173" i="4" l="1"/>
  <c r="O173" i="4" s="1"/>
  <c r="P173" i="4" s="1"/>
  <c r="N173" i="1"/>
  <c r="O173" i="1" s="1"/>
  <c r="P173" i="1" s="1"/>
  <c r="Q174" i="4" l="1"/>
  <c r="I174" i="4"/>
  <c r="Q174" i="1"/>
  <c r="I174" i="1"/>
  <c r="J174" i="4" l="1"/>
  <c r="M174" i="4" s="1"/>
  <c r="J174" i="1"/>
  <c r="M174" i="1" s="1"/>
  <c r="S174" i="1" s="1"/>
  <c r="N174" i="4" l="1"/>
  <c r="O174" i="4" s="1"/>
  <c r="P174" i="4" s="1"/>
  <c r="N174" i="1"/>
  <c r="O174" i="1" s="1"/>
  <c r="P174" i="1" s="1"/>
  <c r="Q175" i="4" l="1"/>
  <c r="I175" i="4"/>
  <c r="Q175" i="1"/>
  <c r="I175" i="1"/>
  <c r="J175" i="4" l="1"/>
  <c r="M175" i="4" s="1"/>
  <c r="J175" i="1"/>
  <c r="M175" i="1" s="1"/>
  <c r="S175" i="1" s="1"/>
  <c r="N175" i="4" l="1"/>
  <c r="O175" i="4" s="1"/>
  <c r="P175" i="4" s="1"/>
  <c r="N175" i="1"/>
  <c r="O175" i="1" s="1"/>
  <c r="Q176" i="4" l="1"/>
  <c r="I176" i="4"/>
  <c r="Q176" i="1"/>
  <c r="I176" i="1"/>
  <c r="P175" i="1"/>
  <c r="J176" i="4" l="1"/>
  <c r="M176" i="4" s="1"/>
  <c r="J176" i="1"/>
  <c r="M176" i="1" s="1"/>
  <c r="S176" i="1" s="1"/>
  <c r="N176" i="4" l="1"/>
  <c r="O176" i="4" s="1"/>
  <c r="N176" i="1"/>
  <c r="O176" i="1" s="1"/>
  <c r="P176" i="1" s="1"/>
  <c r="Q177" i="4" l="1"/>
  <c r="I177" i="4"/>
  <c r="P176" i="4"/>
  <c r="Q177" i="1"/>
  <c r="I177" i="1"/>
  <c r="J177" i="4" l="1"/>
  <c r="M177" i="4" s="1"/>
  <c r="J177" i="1"/>
  <c r="M177" i="1" s="1"/>
  <c r="S177" i="1" s="1"/>
  <c r="N177" i="4" l="1"/>
  <c r="O177" i="4" s="1"/>
  <c r="P177" i="4" s="1"/>
  <c r="N177" i="1"/>
  <c r="O177" i="1" s="1"/>
  <c r="P177" i="1" s="1"/>
  <c r="Q178" i="4" l="1"/>
  <c r="I178" i="4"/>
  <c r="Q178" i="1"/>
  <c r="I178" i="1"/>
  <c r="J178" i="4" l="1"/>
  <c r="M178" i="4" s="1"/>
  <c r="J178" i="1"/>
  <c r="M178" i="1" s="1"/>
  <c r="S178" i="1" s="1"/>
  <c r="N178" i="4" l="1"/>
  <c r="O178" i="4" s="1"/>
  <c r="P178" i="4"/>
  <c r="N178" i="1"/>
  <c r="O178" i="1" s="1"/>
  <c r="P178" i="1" s="1"/>
  <c r="Q179" i="4" l="1"/>
  <c r="I179" i="4"/>
  <c r="Q179" i="1"/>
  <c r="I179" i="1"/>
  <c r="J179" i="4" l="1"/>
  <c r="M179" i="4" s="1"/>
  <c r="J179" i="1"/>
  <c r="M179" i="1" s="1"/>
  <c r="S179" i="1" s="1"/>
  <c r="N179" i="4" l="1"/>
  <c r="O179" i="4" s="1"/>
  <c r="P179" i="4" s="1"/>
  <c r="N179" i="1"/>
  <c r="O179" i="1" s="1"/>
  <c r="P179" i="1" s="1"/>
  <c r="Q180" i="4" l="1"/>
  <c r="I180" i="4"/>
  <c r="Q180" i="1"/>
  <c r="I180" i="1"/>
  <c r="J180" i="4" l="1"/>
  <c r="M180" i="4" s="1"/>
  <c r="J180" i="1"/>
  <c r="M180" i="1" s="1"/>
  <c r="S180" i="1" s="1"/>
  <c r="N180" i="4" l="1"/>
  <c r="O180" i="4" s="1"/>
  <c r="P180" i="4" s="1"/>
  <c r="N180" i="1"/>
  <c r="O180" i="1" s="1"/>
  <c r="P180" i="1" s="1"/>
  <c r="Q181" i="4" l="1"/>
  <c r="I181" i="4"/>
  <c r="Q181" i="1"/>
  <c r="I181" i="1"/>
  <c r="J181" i="4" l="1"/>
  <c r="M181" i="4" s="1"/>
  <c r="J181" i="1"/>
  <c r="M181" i="1" s="1"/>
  <c r="S181" i="1" s="1"/>
  <c r="N181" i="4" l="1"/>
  <c r="O181" i="4" s="1"/>
  <c r="P181" i="4" s="1"/>
  <c r="N181" i="1"/>
  <c r="O181" i="1" s="1"/>
  <c r="P181" i="1" s="1"/>
  <c r="Q182" i="4" l="1"/>
  <c r="I182" i="4"/>
  <c r="Q182" i="1"/>
  <c r="I182" i="1"/>
  <c r="J182" i="4" l="1"/>
  <c r="M182" i="4" s="1"/>
  <c r="J182" i="1"/>
  <c r="M182" i="1" s="1"/>
  <c r="S182" i="1" s="1"/>
  <c r="N182" i="4" l="1"/>
  <c r="O182" i="4" s="1"/>
  <c r="P182" i="4"/>
  <c r="N182" i="1"/>
  <c r="O182" i="1" s="1"/>
  <c r="P182" i="1" s="1"/>
  <c r="Q183" i="4" l="1"/>
  <c r="I183" i="4"/>
  <c r="Q183" i="1"/>
  <c r="I183" i="1"/>
  <c r="J183" i="4" l="1"/>
  <c r="M183" i="4" s="1"/>
  <c r="J183" i="1"/>
  <c r="M183" i="1" s="1"/>
  <c r="S183" i="1" s="1"/>
  <c r="N183" i="4" l="1"/>
  <c r="O183" i="4" s="1"/>
  <c r="N183" i="1"/>
  <c r="O183" i="1" s="1"/>
  <c r="P183" i="1" s="1"/>
  <c r="Q184" i="4" l="1"/>
  <c r="I184" i="4"/>
  <c r="P183" i="4"/>
  <c r="Q184" i="1"/>
  <c r="I184" i="1"/>
  <c r="J184" i="4" l="1"/>
  <c r="M184" i="4" s="1"/>
  <c r="J184" i="1"/>
  <c r="M184" i="1" s="1"/>
  <c r="S184" i="1" s="1"/>
  <c r="N184" i="4" l="1"/>
  <c r="O184" i="4" s="1"/>
  <c r="P184" i="4" s="1"/>
  <c r="N184" i="1"/>
  <c r="O184" i="1" s="1"/>
  <c r="P184" i="1" s="1"/>
  <c r="Q185" i="4" l="1"/>
  <c r="I185" i="4"/>
  <c r="Q185" i="1"/>
  <c r="I185" i="1"/>
  <c r="J185" i="4" l="1"/>
  <c r="M185" i="4" s="1"/>
  <c r="J185" i="1"/>
  <c r="M185" i="1" s="1"/>
  <c r="S185" i="1" s="1"/>
  <c r="N185" i="4" l="1"/>
  <c r="O185" i="4" s="1"/>
  <c r="P185" i="4"/>
  <c r="N185" i="1"/>
  <c r="O185" i="1" s="1"/>
  <c r="P185" i="1" s="1"/>
  <c r="Q186" i="4" l="1"/>
  <c r="I186" i="4"/>
  <c r="Q186" i="1"/>
  <c r="I186" i="1"/>
  <c r="J186" i="4" l="1"/>
  <c r="M186" i="4" s="1"/>
  <c r="J186" i="1"/>
  <c r="M186" i="1" s="1"/>
  <c r="S186" i="1" s="1"/>
  <c r="N186" i="4" l="1"/>
  <c r="O186" i="4" s="1"/>
  <c r="N186" i="1"/>
  <c r="O186" i="1" s="1"/>
  <c r="P186" i="1" s="1"/>
  <c r="Q187" i="4" l="1"/>
  <c r="I187" i="4"/>
  <c r="P186" i="4"/>
  <c r="Q187" i="1"/>
  <c r="I187" i="1"/>
  <c r="J187" i="4" l="1"/>
  <c r="M187" i="4" s="1"/>
  <c r="J187" i="1"/>
  <c r="M187" i="1" s="1"/>
  <c r="S187" i="1" s="1"/>
  <c r="N187" i="4" l="1"/>
  <c r="O187" i="4" s="1"/>
  <c r="P187" i="4" s="1"/>
  <c r="N187" i="1"/>
  <c r="O187" i="1" s="1"/>
  <c r="Q188" i="4" l="1"/>
  <c r="I188" i="4"/>
  <c r="Q188" i="1"/>
  <c r="I188" i="1"/>
  <c r="P187" i="1"/>
  <c r="J188" i="4" l="1"/>
  <c r="M188" i="4" s="1"/>
  <c r="J188" i="1"/>
  <c r="M188" i="1" s="1"/>
  <c r="S188" i="1" s="1"/>
  <c r="N188" i="4" l="1"/>
  <c r="O188" i="4" s="1"/>
  <c r="P188" i="4"/>
  <c r="N188" i="1"/>
  <c r="O188" i="1" s="1"/>
  <c r="P188" i="1" s="1"/>
  <c r="Q189" i="4" l="1"/>
  <c r="I189" i="4"/>
  <c r="Q189" i="1"/>
  <c r="I189" i="1"/>
  <c r="J189" i="4" l="1"/>
  <c r="M189" i="4" s="1"/>
  <c r="J189" i="1"/>
  <c r="M189" i="1" s="1"/>
  <c r="S189" i="1" s="1"/>
  <c r="N189" i="4" l="1"/>
  <c r="O189" i="4" s="1"/>
  <c r="N189" i="1"/>
  <c r="O189" i="1" s="1"/>
  <c r="P189" i="1" s="1"/>
  <c r="Q190" i="4" l="1"/>
  <c r="I190" i="4"/>
  <c r="P189" i="4"/>
  <c r="Q190" i="1"/>
  <c r="I190" i="1"/>
  <c r="J190" i="4" l="1"/>
  <c r="M190" i="4" s="1"/>
  <c r="J190" i="1"/>
  <c r="M190" i="1" s="1"/>
  <c r="S190" i="1" s="1"/>
  <c r="N190" i="4" l="1"/>
  <c r="O190" i="4" s="1"/>
  <c r="P190" i="4" s="1"/>
  <c r="N190" i="1"/>
  <c r="O190" i="1" s="1"/>
  <c r="P190" i="1" s="1"/>
  <c r="Q191" i="4" l="1"/>
  <c r="I191" i="4"/>
  <c r="Q191" i="1"/>
  <c r="I191" i="1"/>
  <c r="J191" i="4" l="1"/>
  <c r="M191" i="4" s="1"/>
  <c r="J191" i="1"/>
  <c r="M191" i="1" s="1"/>
  <c r="S191" i="1" s="1"/>
  <c r="N191" i="4" l="1"/>
  <c r="O191" i="4" s="1"/>
  <c r="P191" i="4"/>
  <c r="N191" i="1"/>
  <c r="O191" i="1" s="1"/>
  <c r="P191" i="1" s="1"/>
  <c r="Q192" i="4" l="1"/>
  <c r="I192" i="4"/>
  <c r="Q192" i="1"/>
  <c r="I192" i="1"/>
  <c r="J192" i="4" l="1"/>
  <c r="M192" i="4" s="1"/>
  <c r="J192" i="1"/>
  <c r="M192" i="1" s="1"/>
  <c r="S192" i="1" s="1"/>
  <c r="N192" i="4" l="1"/>
  <c r="O192" i="4" s="1"/>
  <c r="P192" i="4"/>
  <c r="N192" i="1"/>
  <c r="O192" i="1" s="1"/>
  <c r="P192" i="1" s="1"/>
  <c r="Q193" i="4" l="1"/>
  <c r="I193" i="4"/>
  <c r="Q193" i="1"/>
  <c r="I193" i="1"/>
  <c r="J193" i="4" l="1"/>
  <c r="M193" i="4" s="1"/>
  <c r="J193" i="1"/>
  <c r="M193" i="1" s="1"/>
  <c r="S193" i="1" s="1"/>
  <c r="N193" i="4" l="1"/>
  <c r="O193" i="4" s="1"/>
  <c r="P193" i="4" s="1"/>
  <c r="N193" i="1"/>
  <c r="O193" i="1" s="1"/>
  <c r="P193" i="1" s="1"/>
  <c r="Q194" i="4" l="1"/>
  <c r="I194" i="4"/>
  <c r="Q194" i="1"/>
  <c r="I194" i="1"/>
  <c r="J194" i="4" l="1"/>
  <c r="M194" i="4" s="1"/>
  <c r="J194" i="1"/>
  <c r="M194" i="1" s="1"/>
  <c r="S194" i="1" s="1"/>
  <c r="N194" i="4" l="1"/>
  <c r="O194" i="4" s="1"/>
  <c r="P194" i="4" s="1"/>
  <c r="N194" i="1"/>
  <c r="O194" i="1" s="1"/>
  <c r="P194" i="1" s="1"/>
  <c r="Q195" i="4" l="1"/>
  <c r="I195" i="4"/>
  <c r="Q195" i="1"/>
  <c r="I195" i="1"/>
  <c r="J195" i="4" l="1"/>
  <c r="M195" i="4" s="1"/>
  <c r="J195" i="1"/>
  <c r="M195" i="1" s="1"/>
  <c r="S195" i="1" s="1"/>
  <c r="N195" i="4" l="1"/>
  <c r="O195" i="4" s="1"/>
  <c r="P195" i="4"/>
  <c r="N195" i="1"/>
  <c r="O195" i="1" s="1"/>
  <c r="Q196" i="4" l="1"/>
  <c r="I196" i="4"/>
  <c r="Q196" i="1"/>
  <c r="I196" i="1"/>
  <c r="P195" i="1"/>
  <c r="J196" i="4" l="1"/>
  <c r="M196" i="4" s="1"/>
  <c r="J196" i="1"/>
  <c r="M196" i="1" s="1"/>
  <c r="S196" i="1" s="1"/>
  <c r="N196" i="4" l="1"/>
  <c r="O196" i="4" s="1"/>
  <c r="P196" i="4"/>
  <c r="N196" i="1"/>
  <c r="O196" i="1" s="1"/>
  <c r="Q197" i="4" l="1"/>
  <c r="I197" i="4"/>
  <c r="Q197" i="1"/>
  <c r="I197" i="1"/>
  <c r="P196" i="1"/>
  <c r="J197" i="4" l="1"/>
  <c r="M197" i="4" s="1"/>
  <c r="J197" i="1"/>
  <c r="M197" i="1" s="1"/>
  <c r="S197" i="1" s="1"/>
  <c r="N197" i="4" l="1"/>
  <c r="O197" i="4" s="1"/>
  <c r="P197" i="4"/>
  <c r="N197" i="1"/>
  <c r="O197" i="1" s="1"/>
  <c r="P197" i="1" s="1"/>
  <c r="Q198" i="4" l="1"/>
  <c r="I198" i="4"/>
  <c r="Q198" i="1"/>
  <c r="I198" i="1"/>
  <c r="J198" i="4" l="1"/>
  <c r="M198" i="4" s="1"/>
  <c r="J198" i="1"/>
  <c r="M198" i="1" s="1"/>
  <c r="S198" i="1" s="1"/>
  <c r="N198" i="4" l="1"/>
  <c r="O198" i="4" s="1"/>
  <c r="P198" i="4"/>
  <c r="N198" i="1"/>
  <c r="O198" i="1" s="1"/>
  <c r="P198" i="1" s="1"/>
  <c r="Q199" i="4" l="1"/>
  <c r="I199" i="4"/>
  <c r="Q199" i="1"/>
  <c r="I199" i="1"/>
  <c r="J199" i="4" l="1"/>
  <c r="M199" i="4" s="1"/>
  <c r="J199" i="1"/>
  <c r="M199" i="1" s="1"/>
  <c r="S199" i="1" s="1"/>
  <c r="N199" i="4" l="1"/>
  <c r="O199" i="4" s="1"/>
  <c r="P199" i="4"/>
  <c r="N199" i="1"/>
  <c r="O199" i="1" s="1"/>
  <c r="P199" i="1" s="1"/>
  <c r="Q200" i="4" l="1"/>
  <c r="I200" i="4"/>
  <c r="Q200" i="1"/>
  <c r="I200" i="1"/>
  <c r="J200" i="4" l="1"/>
  <c r="M200" i="4" s="1"/>
  <c r="J200" i="1"/>
  <c r="M200" i="1" s="1"/>
  <c r="S200" i="1" s="1"/>
  <c r="N200" i="4" l="1"/>
  <c r="O200" i="4" s="1"/>
  <c r="P200" i="4" s="1"/>
  <c r="N200" i="1"/>
  <c r="O200" i="1" s="1"/>
  <c r="P200" i="1" s="1"/>
  <c r="Q201" i="4" l="1"/>
  <c r="I201" i="4"/>
  <c r="Q201" i="1"/>
  <c r="I201" i="1"/>
  <c r="J201" i="4" l="1"/>
  <c r="M201" i="4" s="1"/>
  <c r="J201" i="1"/>
  <c r="M201" i="1" s="1"/>
  <c r="S201" i="1" s="1"/>
  <c r="N201" i="4" l="1"/>
  <c r="O201" i="4" s="1"/>
  <c r="P201" i="4"/>
  <c r="N201" i="1"/>
  <c r="O201" i="1" s="1"/>
  <c r="P201" i="1" s="1"/>
  <c r="Q202" i="4" l="1"/>
  <c r="I202" i="4"/>
  <c r="Q202" i="1"/>
  <c r="I202" i="1"/>
  <c r="J202" i="4" l="1"/>
  <c r="M202" i="4" s="1"/>
  <c r="J202" i="1"/>
  <c r="M202" i="1" s="1"/>
  <c r="S202" i="1" s="1"/>
  <c r="N202" i="4" l="1"/>
  <c r="O202" i="4" s="1"/>
  <c r="P202" i="4"/>
  <c r="N202" i="1"/>
  <c r="O202" i="1" s="1"/>
  <c r="P202" i="1" s="1"/>
  <c r="Q203" i="4" l="1"/>
  <c r="I203" i="4"/>
  <c r="Q203" i="1"/>
  <c r="I203" i="1"/>
  <c r="J203" i="4" l="1"/>
  <c r="M203" i="4" s="1"/>
  <c r="J203" i="1"/>
  <c r="M203" i="1" s="1"/>
  <c r="S203" i="1" s="1"/>
  <c r="N203" i="4" l="1"/>
  <c r="O203" i="4" s="1"/>
  <c r="P203" i="4"/>
  <c r="N203" i="1"/>
  <c r="O203" i="1" s="1"/>
  <c r="P203" i="1" s="1"/>
  <c r="Q204" i="4" l="1"/>
  <c r="I204" i="4"/>
  <c r="Q204" i="1"/>
  <c r="I204" i="1"/>
  <c r="J204" i="4" l="1"/>
  <c r="M204" i="4" s="1"/>
  <c r="J204" i="1"/>
  <c r="M204" i="1" s="1"/>
  <c r="S204" i="1" s="1"/>
  <c r="N204" i="4" l="1"/>
  <c r="O204" i="4" s="1"/>
  <c r="P204" i="4" s="1"/>
  <c r="N204" i="1"/>
  <c r="O204" i="1" s="1"/>
  <c r="P204" i="1" s="1"/>
  <c r="Q205" i="4" l="1"/>
  <c r="I205" i="4"/>
  <c r="Q205" i="1"/>
  <c r="I205" i="1"/>
  <c r="J205" i="4" l="1"/>
  <c r="M205" i="4" s="1"/>
  <c r="J205" i="1"/>
  <c r="M205" i="1" s="1"/>
  <c r="S205" i="1" s="1"/>
  <c r="N205" i="4" l="1"/>
  <c r="O205" i="4" s="1"/>
  <c r="P205" i="4" s="1"/>
  <c r="N205" i="1"/>
  <c r="O205" i="1" s="1"/>
  <c r="P205" i="1" s="1"/>
  <c r="Q206" i="4" l="1"/>
  <c r="I206" i="4"/>
  <c r="Q206" i="1"/>
  <c r="I206" i="1"/>
  <c r="J206" i="4" l="1"/>
  <c r="M206" i="4" s="1"/>
  <c r="J206" i="1"/>
  <c r="M206" i="1" s="1"/>
  <c r="S206" i="1" s="1"/>
  <c r="N206" i="4" l="1"/>
  <c r="O206" i="4" s="1"/>
  <c r="P206" i="4" s="1"/>
  <c r="N206" i="1"/>
  <c r="O206" i="1" s="1"/>
  <c r="P206" i="1" s="1"/>
  <c r="Q207" i="4" l="1"/>
  <c r="I207" i="4"/>
  <c r="Q207" i="1"/>
  <c r="I207" i="1"/>
  <c r="J207" i="4" l="1"/>
  <c r="M207" i="4" s="1"/>
  <c r="J207" i="1"/>
  <c r="M207" i="1" s="1"/>
  <c r="S207" i="1" s="1"/>
  <c r="N207" i="4" l="1"/>
  <c r="O207" i="4" s="1"/>
  <c r="P207" i="4" s="1"/>
  <c r="N207" i="1"/>
  <c r="O207" i="1" s="1"/>
  <c r="P207" i="1" s="1"/>
  <c r="Q208" i="4" l="1"/>
  <c r="I208" i="4"/>
  <c r="Q208" i="1"/>
  <c r="I208" i="1"/>
  <c r="J208" i="4" l="1"/>
  <c r="M208" i="4" s="1"/>
  <c r="J208" i="1"/>
  <c r="M208" i="1" s="1"/>
  <c r="S208" i="1" s="1"/>
  <c r="N208" i="4" l="1"/>
  <c r="O208" i="4" s="1"/>
  <c r="N208" i="1"/>
  <c r="O208" i="1" s="1"/>
  <c r="P208" i="1" s="1"/>
  <c r="Q209" i="4" l="1"/>
  <c r="I209" i="4"/>
  <c r="P208" i="4"/>
  <c r="Q209" i="1"/>
  <c r="I209" i="1"/>
  <c r="J209" i="4" l="1"/>
  <c r="M209" i="4" s="1"/>
  <c r="J209" i="1"/>
  <c r="M209" i="1" s="1"/>
  <c r="S209" i="1" s="1"/>
  <c r="N209" i="4" l="1"/>
  <c r="O209" i="4" s="1"/>
  <c r="P209" i="4" s="1"/>
  <c r="N209" i="1"/>
  <c r="O209" i="1" s="1"/>
  <c r="P209" i="1" s="1"/>
  <c r="Q210" i="4" l="1"/>
  <c r="I210" i="4"/>
  <c r="Q210" i="1"/>
  <c r="I210" i="1"/>
  <c r="J210" i="4" l="1"/>
  <c r="M210" i="4" s="1"/>
  <c r="J210" i="1"/>
  <c r="M210" i="1" s="1"/>
  <c r="S210" i="1" s="1"/>
  <c r="N210" i="4" l="1"/>
  <c r="O210" i="4" s="1"/>
  <c r="N210" i="1"/>
  <c r="O210" i="1" s="1"/>
  <c r="P210" i="1" s="1"/>
  <c r="Q211" i="4" l="1"/>
  <c r="I211" i="4"/>
  <c r="P210" i="4"/>
  <c r="Q211" i="1"/>
  <c r="I211" i="1"/>
  <c r="J211" i="4" l="1"/>
  <c r="M211" i="4" s="1"/>
  <c r="J211" i="1"/>
  <c r="M211" i="1" s="1"/>
  <c r="S211" i="1" s="1"/>
  <c r="N211" i="4" l="1"/>
  <c r="O211" i="4" s="1"/>
  <c r="P211" i="4" s="1"/>
  <c r="N211" i="1"/>
  <c r="O211" i="1" s="1"/>
  <c r="P211" i="1" s="1"/>
  <c r="Q212" i="4" l="1"/>
  <c r="I212" i="4"/>
  <c r="Q212" i="1"/>
  <c r="I212" i="1"/>
  <c r="J212" i="4" l="1"/>
  <c r="M212" i="4" s="1"/>
  <c r="J212" i="1"/>
  <c r="M212" i="1" s="1"/>
  <c r="S212" i="1" s="1"/>
  <c r="N212" i="4" l="1"/>
  <c r="O212" i="4" s="1"/>
  <c r="N212" i="1"/>
  <c r="O212" i="1" s="1"/>
  <c r="P212" i="1" s="1"/>
  <c r="Q213" i="4" l="1"/>
  <c r="I213" i="4"/>
  <c r="P212" i="4"/>
  <c r="Q213" i="1"/>
  <c r="I213" i="1"/>
  <c r="J213" i="4" l="1"/>
  <c r="M213" i="4" s="1"/>
  <c r="J213" i="1"/>
  <c r="M213" i="1" s="1"/>
  <c r="S213" i="1" s="1"/>
  <c r="N213" i="4" l="1"/>
  <c r="O213" i="4" s="1"/>
  <c r="P213" i="4" s="1"/>
  <c r="N213" i="1"/>
  <c r="O213" i="1" s="1"/>
  <c r="P213" i="1" s="1"/>
  <c r="Q214" i="4" l="1"/>
  <c r="I214" i="4"/>
  <c r="Q214" i="1"/>
  <c r="I214" i="1"/>
  <c r="J214" i="4" l="1"/>
  <c r="M214" i="4" s="1"/>
  <c r="J214" i="1"/>
  <c r="M214" i="1" s="1"/>
  <c r="S214" i="1" s="1"/>
  <c r="N214" i="4" l="1"/>
  <c r="O214" i="4" s="1"/>
  <c r="P214" i="4" s="1"/>
  <c r="N214" i="1"/>
  <c r="O214" i="1" s="1"/>
  <c r="P214" i="1" s="1"/>
  <c r="Q215" i="4" l="1"/>
  <c r="I215" i="4"/>
  <c r="Q215" i="1"/>
  <c r="I215" i="1"/>
  <c r="J215" i="4" l="1"/>
  <c r="M215" i="4" s="1"/>
  <c r="J215" i="1"/>
  <c r="M215" i="1" s="1"/>
  <c r="S215" i="1" s="1"/>
  <c r="N215" i="4" l="1"/>
  <c r="O215" i="4" s="1"/>
  <c r="P215" i="4" s="1"/>
  <c r="N215" i="1"/>
  <c r="O215" i="1" s="1"/>
  <c r="P215" i="1" s="1"/>
  <c r="Q216" i="4" l="1"/>
  <c r="I216" i="4"/>
  <c r="Q216" i="1"/>
  <c r="I216" i="1"/>
  <c r="J216" i="4" l="1"/>
  <c r="M216" i="4" s="1"/>
  <c r="J216" i="1"/>
  <c r="M216" i="1" s="1"/>
  <c r="N216" i="4" l="1"/>
  <c r="O216" i="4" s="1"/>
  <c r="Q217" i="4" l="1"/>
  <c r="I217" i="4"/>
  <c r="P216" i="4"/>
  <c r="S216" i="1"/>
  <c r="N216" i="1"/>
  <c r="O216" i="1" s="1"/>
  <c r="J217" i="4" l="1"/>
  <c r="M217" i="4" s="1"/>
  <c r="Q217" i="1"/>
  <c r="I217" i="1"/>
  <c r="P216" i="1"/>
  <c r="N217" i="4" l="1"/>
  <c r="O217" i="4" s="1"/>
  <c r="P217" i="4" s="1"/>
  <c r="J217" i="1"/>
  <c r="M217" i="1" s="1"/>
  <c r="Q218" i="4" l="1"/>
  <c r="I218" i="4"/>
  <c r="N217" i="1"/>
  <c r="O217" i="1" s="1"/>
  <c r="J218" i="4" l="1"/>
  <c r="M218" i="4" s="1"/>
  <c r="S217" i="1"/>
  <c r="P217" i="1"/>
  <c r="Q218" i="1"/>
  <c r="I218" i="1"/>
  <c r="N218" i="4" l="1"/>
  <c r="O218" i="4" s="1"/>
  <c r="P218" i="4" s="1"/>
  <c r="J218" i="1"/>
  <c r="M218" i="1" s="1"/>
  <c r="Q219" i="4" l="1"/>
  <c r="I219" i="4"/>
  <c r="N218" i="1"/>
  <c r="O218" i="1" s="1"/>
  <c r="P218" i="1" s="1"/>
  <c r="J219" i="4" l="1"/>
  <c r="M219" i="4" s="1"/>
  <c r="Q219" i="1"/>
  <c r="I219" i="1"/>
  <c r="S218" i="1"/>
  <c r="N219" i="4" l="1"/>
  <c r="O219" i="4" s="1"/>
  <c r="J219" i="1"/>
  <c r="M219" i="1" s="1"/>
  <c r="Q220" i="4" l="1"/>
  <c r="I220" i="4"/>
  <c r="P219" i="4"/>
  <c r="J220" i="4" l="1"/>
  <c r="M220" i="4" s="1"/>
  <c r="N219" i="1"/>
  <c r="O219" i="1" s="1"/>
  <c r="P219" i="1" s="1"/>
  <c r="S219" i="1"/>
  <c r="N220" i="4" l="1"/>
  <c r="O220" i="4" s="1"/>
  <c r="P220" i="4" s="1"/>
  <c r="Q220" i="1"/>
  <c r="I220" i="1"/>
  <c r="Q221" i="4" l="1"/>
  <c r="I221" i="4"/>
  <c r="J220" i="1"/>
  <c r="M220" i="1" s="1"/>
  <c r="J221" i="4" l="1"/>
  <c r="M221" i="4" s="1"/>
  <c r="N220" i="1"/>
  <c r="O220" i="1" s="1"/>
  <c r="P220" i="1" s="1"/>
  <c r="N221" i="4" l="1"/>
  <c r="O221" i="4" s="1"/>
  <c r="P221" i="4"/>
  <c r="S220" i="1"/>
  <c r="Q221" i="1"/>
  <c r="I221" i="1"/>
  <c r="Q222" i="4" l="1"/>
  <c r="I222" i="4"/>
  <c r="J221" i="1"/>
  <c r="M221" i="1" s="1"/>
  <c r="J222" i="4" l="1"/>
  <c r="M222" i="4" s="1"/>
  <c r="S221" i="1"/>
  <c r="N222" i="4" l="1"/>
  <c r="O222" i="4" s="1"/>
  <c r="P222" i="4" s="1"/>
  <c r="N221" i="1"/>
  <c r="O221" i="1" s="1"/>
  <c r="P221" i="1" s="1"/>
  <c r="Q223" i="4" l="1"/>
  <c r="I223" i="4"/>
  <c r="I222" i="1"/>
  <c r="J222" i="1" s="1"/>
  <c r="M222" i="1" s="1"/>
  <c r="Q222" i="1"/>
  <c r="J223" i="4" l="1"/>
  <c r="M223" i="4" s="1"/>
  <c r="S222" i="1"/>
  <c r="N222" i="1"/>
  <c r="O222" i="1" s="1"/>
  <c r="P222" i="1" s="1"/>
  <c r="N223" i="4" l="1"/>
  <c r="O223" i="4" s="1"/>
  <c r="P223" i="4"/>
  <c r="Q223" i="1"/>
  <c r="I223" i="1"/>
  <c r="Q224" i="4" l="1"/>
  <c r="I224" i="4"/>
  <c r="J223" i="1"/>
  <c r="M223" i="1" s="1"/>
  <c r="J224" i="4" l="1"/>
  <c r="M224" i="4" s="1"/>
  <c r="S223" i="1"/>
  <c r="N224" i="4" l="1"/>
  <c r="O224" i="4" s="1"/>
  <c r="P224" i="4" s="1"/>
  <c r="N223" i="1"/>
  <c r="O223" i="1" s="1"/>
  <c r="P223" i="1" s="1"/>
  <c r="Q225" i="4" l="1"/>
  <c r="I225" i="4"/>
  <c r="Q224" i="1"/>
  <c r="I224" i="1"/>
  <c r="J225" i="4" l="1"/>
  <c r="M225" i="4" s="1"/>
  <c r="J224" i="1"/>
  <c r="M224" i="1" s="1"/>
  <c r="N225" i="4" l="1"/>
  <c r="O225" i="4" s="1"/>
  <c r="P225" i="4" s="1"/>
  <c r="S224" i="1"/>
  <c r="Q226" i="4" l="1"/>
  <c r="I226" i="4"/>
  <c r="N224" i="1"/>
  <c r="O224" i="1" s="1"/>
  <c r="P224" i="1" s="1"/>
  <c r="J226" i="4" l="1"/>
  <c r="M226" i="4" s="1"/>
  <c r="I225" i="1"/>
  <c r="Q225" i="1"/>
  <c r="J225" i="1"/>
  <c r="M225" i="1" s="1"/>
  <c r="N226" i="4" l="1"/>
  <c r="O226" i="4" s="1"/>
  <c r="P226" i="4" s="1"/>
  <c r="S225" i="1"/>
  <c r="Q227" i="4" l="1"/>
  <c r="I227" i="4"/>
  <c r="N225" i="1"/>
  <c r="O225" i="1" s="1"/>
  <c r="P225" i="1" s="1"/>
  <c r="I226" i="1" l="1"/>
  <c r="J226" i="1" s="1"/>
  <c r="M226" i="1" s="1"/>
  <c r="J227" i="4"/>
  <c r="M227" i="4" s="1"/>
  <c r="Q226" i="1"/>
  <c r="N227" i="4" l="1"/>
  <c r="O227" i="4" s="1"/>
  <c r="P227" i="4" s="1"/>
  <c r="S226" i="1"/>
  <c r="N226" i="1"/>
  <c r="O226" i="1" s="1"/>
  <c r="P226" i="1" s="1"/>
  <c r="Q228" i="4" l="1"/>
  <c r="I228" i="4"/>
  <c r="Q227" i="1"/>
  <c r="I227" i="1"/>
  <c r="J228" i="4" l="1"/>
  <c r="M228" i="4" s="1"/>
  <c r="J227" i="1"/>
  <c r="M227" i="1" s="1"/>
  <c r="N228" i="4" l="1"/>
  <c r="O228" i="4" s="1"/>
  <c r="P228" i="4" s="1"/>
  <c r="S227" i="1"/>
  <c r="Q229" i="4" l="1"/>
  <c r="I229" i="4"/>
  <c r="N227" i="1"/>
  <c r="O227" i="1" s="1"/>
  <c r="P227" i="1" s="1"/>
  <c r="J229" i="4" l="1"/>
  <c r="M229" i="4" s="1"/>
  <c r="Q228" i="1"/>
  <c r="I228" i="1"/>
  <c r="N229" i="4" l="1"/>
  <c r="O229" i="4" s="1"/>
  <c r="P229" i="4" s="1"/>
  <c r="J228" i="1"/>
  <c r="M228" i="1" s="1"/>
  <c r="Q230" i="4" l="1"/>
  <c r="I230" i="4"/>
  <c r="S228" i="1"/>
  <c r="J230" i="4" l="1"/>
  <c r="M230" i="4" s="1"/>
  <c r="N228" i="1"/>
  <c r="O228" i="1" s="1"/>
  <c r="P228" i="1" s="1"/>
  <c r="N230" i="4" l="1"/>
  <c r="O230" i="4" s="1"/>
  <c r="P230" i="4"/>
  <c r="I229" i="1"/>
  <c r="J229" i="1" s="1"/>
  <c r="M229" i="1" s="1"/>
  <c r="Q229" i="1"/>
  <c r="Q231" i="4" l="1"/>
  <c r="I231" i="4"/>
  <c r="S229" i="1"/>
  <c r="J231" i="4" l="1"/>
  <c r="M231" i="4" s="1"/>
  <c r="N229" i="1"/>
  <c r="O229" i="1" s="1"/>
  <c r="P229" i="1" s="1"/>
  <c r="N231" i="4" l="1"/>
  <c r="O231" i="4" s="1"/>
  <c r="P231" i="4" s="1"/>
  <c r="Q230" i="1"/>
  <c r="I230" i="1"/>
  <c r="Q232" i="4" l="1"/>
  <c r="I232" i="4"/>
  <c r="J230" i="1"/>
  <c r="M230" i="1" s="1"/>
  <c r="J232" i="4" l="1"/>
  <c r="M232" i="4" s="1"/>
  <c r="S230" i="1"/>
  <c r="N230" i="1"/>
  <c r="O230" i="1" s="1"/>
  <c r="P230" i="1" s="1"/>
  <c r="N232" i="4" l="1"/>
  <c r="O232" i="4" s="1"/>
  <c r="P232" i="4" s="1"/>
  <c r="Q231" i="1"/>
  <c r="I231" i="1"/>
  <c r="Q233" i="4" l="1"/>
  <c r="I233" i="4"/>
  <c r="J231" i="1"/>
  <c r="M231" i="1" s="1"/>
  <c r="J233" i="4" l="1"/>
  <c r="M233" i="4" s="1"/>
  <c r="S231" i="1"/>
  <c r="N233" i="4" l="1"/>
  <c r="O233" i="4" s="1"/>
  <c r="P233" i="4" s="1"/>
  <c r="N231" i="1"/>
  <c r="O231" i="1" s="1"/>
  <c r="P231" i="1" s="1"/>
  <c r="I232" i="1" l="1"/>
  <c r="J232" i="1" s="1"/>
  <c r="M232" i="1" s="1"/>
  <c r="Q232" i="1"/>
  <c r="Q234" i="4"/>
  <c r="I234" i="4"/>
  <c r="J234" i="4" l="1"/>
  <c r="M234" i="4" s="1"/>
  <c r="S232" i="1"/>
  <c r="N234" i="4" l="1"/>
  <c r="O234" i="4" s="1"/>
  <c r="P234" i="4" s="1"/>
  <c r="N232" i="1"/>
  <c r="O232" i="1" s="1"/>
  <c r="Q235" i="4" l="1"/>
  <c r="I235" i="4"/>
  <c r="Q233" i="1"/>
  <c r="I233" i="1"/>
  <c r="P232" i="1"/>
  <c r="J235" i="4" l="1"/>
  <c r="M235" i="4" s="1"/>
  <c r="J233" i="1"/>
  <c r="M233" i="1" s="1"/>
  <c r="N235" i="4" l="1"/>
  <c r="O235" i="4" s="1"/>
  <c r="P235" i="4" s="1"/>
  <c r="N233" i="1"/>
  <c r="O233" i="1" s="1"/>
  <c r="S233" i="1"/>
  <c r="Q236" i="4" l="1"/>
  <c r="I236" i="4"/>
  <c r="P233" i="1"/>
  <c r="Q234" i="1"/>
  <c r="I234" i="1"/>
  <c r="J236" i="4" l="1"/>
  <c r="M236" i="4" s="1"/>
  <c r="J234" i="1"/>
  <c r="M234" i="1" s="1"/>
  <c r="N236" i="4" l="1"/>
  <c r="O236" i="4" s="1"/>
  <c r="S234" i="1"/>
  <c r="N234" i="1"/>
  <c r="O234" i="1" s="1"/>
  <c r="P234" i="1" s="1"/>
  <c r="Q237" i="4" l="1"/>
  <c r="I237" i="4"/>
  <c r="P236" i="4"/>
  <c r="Q235" i="1"/>
  <c r="I235" i="1"/>
  <c r="J237" i="4" l="1"/>
  <c r="M237" i="4" s="1"/>
  <c r="J235" i="1"/>
  <c r="M235" i="1" s="1"/>
  <c r="P237" i="4" l="1"/>
  <c r="N237" i="4"/>
  <c r="O237" i="4" s="1"/>
  <c r="S235" i="1"/>
  <c r="Q238" i="4" l="1"/>
  <c r="I238" i="4"/>
  <c r="N235" i="1"/>
  <c r="O235" i="1" s="1"/>
  <c r="J238" i="4" l="1"/>
  <c r="M238" i="4" s="1"/>
  <c r="Q236" i="1"/>
  <c r="I236" i="1"/>
  <c r="P235" i="1"/>
  <c r="N238" i="4" l="1"/>
  <c r="O238" i="4" s="1"/>
  <c r="P238" i="4" s="1"/>
  <c r="J236" i="1"/>
  <c r="M236" i="1" s="1"/>
  <c r="S236" i="1" s="1"/>
  <c r="Q239" i="4" l="1"/>
  <c r="I239" i="4"/>
  <c r="N236" i="1"/>
  <c r="O236" i="1" s="1"/>
  <c r="P236" i="1" s="1"/>
  <c r="J239" i="4" l="1"/>
  <c r="M239" i="4" s="1"/>
  <c r="Q237" i="1"/>
  <c r="I237" i="1"/>
  <c r="N239" i="4" l="1"/>
  <c r="O239" i="4" s="1"/>
  <c r="P239" i="4" s="1"/>
  <c r="J237" i="1"/>
  <c r="M237" i="1" s="1"/>
  <c r="S237" i="1" s="1"/>
  <c r="Q240" i="4" l="1"/>
  <c r="I240" i="4"/>
  <c r="N237" i="1"/>
  <c r="O237" i="1" s="1"/>
  <c r="P237" i="1" s="1"/>
  <c r="J240" i="4" l="1"/>
  <c r="M240" i="4" s="1"/>
  <c r="Q238" i="1"/>
  <c r="I238" i="1"/>
  <c r="N240" i="4" l="1"/>
  <c r="O240" i="4" s="1"/>
  <c r="P240" i="4" s="1"/>
  <c r="J238" i="1"/>
  <c r="M238" i="1" s="1"/>
  <c r="S238" i="1" s="1"/>
  <c r="Q241" i="4" l="1"/>
  <c r="I241" i="4"/>
  <c r="N238" i="1"/>
  <c r="O238" i="1" s="1"/>
  <c r="J241" i="4" l="1"/>
  <c r="M241" i="4" s="1"/>
  <c r="Q239" i="1"/>
  <c r="I239" i="1"/>
  <c r="P238" i="1"/>
  <c r="N241" i="4" l="1"/>
  <c r="O241" i="4" s="1"/>
  <c r="P241" i="4"/>
  <c r="J239" i="1"/>
  <c r="M239" i="1" s="1"/>
  <c r="S239" i="1" s="1"/>
  <c r="Q242" i="4" l="1"/>
  <c r="I242" i="4"/>
  <c r="N239" i="1"/>
  <c r="O239" i="1" s="1"/>
  <c r="J242" i="4" l="1"/>
  <c r="M242" i="4" s="1"/>
  <c r="Q240" i="1"/>
  <c r="I240" i="1"/>
  <c r="P239" i="1"/>
  <c r="N242" i="4" l="1"/>
  <c r="O242" i="4" s="1"/>
  <c r="P242" i="4" s="1"/>
  <c r="J240" i="1"/>
  <c r="M240" i="1" s="1"/>
  <c r="S240" i="1" s="1"/>
  <c r="Q243" i="4" l="1"/>
  <c r="I243" i="4"/>
  <c r="N240" i="1"/>
  <c r="O240" i="1" s="1"/>
  <c r="J243" i="4" l="1"/>
  <c r="M243" i="4" s="1"/>
  <c r="Q241" i="1"/>
  <c r="I241" i="1"/>
  <c r="P240" i="1"/>
  <c r="N243" i="4" l="1"/>
  <c r="O243" i="4" s="1"/>
  <c r="P243" i="4" s="1"/>
  <c r="J241" i="1"/>
  <c r="M241" i="1" s="1"/>
  <c r="S241" i="1" s="1"/>
  <c r="Q244" i="4" l="1"/>
  <c r="I244" i="4"/>
  <c r="N241" i="1"/>
  <c r="O241" i="1" s="1"/>
  <c r="J244" i="4" l="1"/>
  <c r="M244" i="4" s="1"/>
  <c r="Q242" i="1"/>
  <c r="I242" i="1"/>
  <c r="P241" i="1"/>
  <c r="N244" i="4" l="1"/>
  <c r="O244" i="4" s="1"/>
  <c r="P244" i="4" s="1"/>
  <c r="J242" i="1"/>
  <c r="M242" i="1" s="1"/>
  <c r="S242" i="1" s="1"/>
  <c r="Q245" i="4" l="1"/>
  <c r="I245" i="4"/>
  <c r="N242" i="1"/>
  <c r="O242" i="1" s="1"/>
  <c r="P242" i="1" s="1"/>
  <c r="J245" i="4" l="1"/>
  <c r="M245" i="4" s="1"/>
  <c r="Q243" i="1"/>
  <c r="I243" i="1"/>
  <c r="N245" i="4" l="1"/>
  <c r="O245" i="4" s="1"/>
  <c r="J243" i="1"/>
  <c r="M243" i="1" s="1"/>
  <c r="S243" i="1" s="1"/>
  <c r="Q246" i="4" l="1"/>
  <c r="I246" i="4"/>
  <c r="P245" i="4"/>
  <c r="N243" i="1"/>
  <c r="O243" i="1" s="1"/>
  <c r="P243" i="1" s="1"/>
  <c r="J246" i="4" l="1"/>
  <c r="M246" i="4" s="1"/>
  <c r="Q244" i="1"/>
  <c r="I244" i="1"/>
  <c r="N246" i="4" l="1"/>
  <c r="O246" i="4" s="1"/>
  <c r="P246" i="4" s="1"/>
  <c r="J244" i="1"/>
  <c r="M244" i="1" s="1"/>
  <c r="Q247" i="4" l="1"/>
  <c r="I247" i="4"/>
  <c r="S244" i="1"/>
  <c r="J247" i="4" l="1"/>
  <c r="M247" i="4" s="1"/>
  <c r="N244" i="1"/>
  <c r="O244" i="1" s="1"/>
  <c r="P244" i="1" s="1"/>
  <c r="N247" i="4" l="1"/>
  <c r="O247" i="4" s="1"/>
  <c r="P247" i="4" s="1"/>
  <c r="I245" i="1"/>
  <c r="Q245" i="1"/>
  <c r="J245" i="1"/>
  <c r="M245" i="1" s="1"/>
  <c r="Q248" i="4" l="1"/>
  <c r="I248" i="4"/>
  <c r="S245" i="1"/>
  <c r="J248" i="4" l="1"/>
  <c r="M248" i="4" s="1"/>
  <c r="N245" i="1"/>
  <c r="O245" i="1" s="1"/>
  <c r="N248" i="4" l="1"/>
  <c r="O248" i="4" s="1"/>
  <c r="P248" i="4" s="1"/>
  <c r="Q246" i="1"/>
  <c r="I246" i="1"/>
  <c r="P245" i="1"/>
  <c r="Q249" i="4" l="1"/>
  <c r="I249" i="4"/>
  <c r="J246" i="1"/>
  <c r="M246" i="1" s="1"/>
  <c r="J249" i="4" l="1"/>
  <c r="M249" i="4" s="1"/>
  <c r="S246" i="1"/>
  <c r="N246" i="1"/>
  <c r="O246" i="1" s="1"/>
  <c r="P246" i="1" s="1"/>
  <c r="N249" i="4" l="1"/>
  <c r="O249" i="4" s="1"/>
  <c r="P249" i="4" s="1"/>
  <c r="Q247" i="1"/>
  <c r="I247" i="1"/>
  <c r="Q250" i="4" l="1"/>
  <c r="I250" i="4"/>
  <c r="J247" i="1"/>
  <c r="M247" i="1" s="1"/>
  <c r="J250" i="4" l="1"/>
  <c r="M250" i="4" s="1"/>
  <c r="S247" i="1"/>
  <c r="N250" i="4" l="1"/>
  <c r="O250" i="4" s="1"/>
  <c r="P250" i="4" s="1"/>
  <c r="N247" i="1"/>
  <c r="O247" i="1" s="1"/>
  <c r="P247" i="1" s="1"/>
  <c r="Q251" i="4" l="1"/>
  <c r="I251" i="4"/>
  <c r="Q248" i="1"/>
  <c r="I248" i="1"/>
  <c r="J251" i="4" l="1"/>
  <c r="M251" i="4" s="1"/>
  <c r="J248" i="1"/>
  <c r="M248" i="1" s="1"/>
  <c r="N251" i="4" l="1"/>
  <c r="O251" i="4" s="1"/>
  <c r="P251" i="4" s="1"/>
  <c r="S248" i="1"/>
  <c r="Q252" i="4" l="1"/>
  <c r="I252" i="4"/>
  <c r="N248" i="1"/>
  <c r="O248" i="1" s="1"/>
  <c r="P248" i="1" s="1"/>
  <c r="J252" i="4" l="1"/>
  <c r="M252" i="4" s="1"/>
  <c r="I249" i="1"/>
  <c r="J249" i="1" s="1"/>
  <c r="M249" i="1" s="1"/>
  <c r="Q249" i="1"/>
  <c r="N252" i="4" l="1"/>
  <c r="O252" i="4" s="1"/>
  <c r="P252" i="4" s="1"/>
  <c r="S249" i="1"/>
  <c r="Q253" i="4" l="1"/>
  <c r="I253" i="4"/>
  <c r="N249" i="1"/>
  <c r="O249" i="1" s="1"/>
  <c r="P249" i="1" s="1"/>
  <c r="Q250" i="1" l="1"/>
  <c r="I250" i="1"/>
  <c r="J250" i="1" s="1"/>
  <c r="M250" i="1" s="1"/>
  <c r="J253" i="4"/>
  <c r="M253" i="4" s="1"/>
  <c r="N253" i="4" l="1"/>
  <c r="O253" i="4" s="1"/>
  <c r="P253" i="4" s="1"/>
  <c r="S250" i="1"/>
  <c r="Q254" i="4" l="1"/>
  <c r="I254" i="4"/>
  <c r="N250" i="1"/>
  <c r="O250" i="1" s="1"/>
  <c r="P250" i="1" s="1"/>
  <c r="J254" i="4" l="1"/>
  <c r="M254" i="4" s="1"/>
  <c r="Q251" i="1"/>
  <c r="I251" i="1"/>
  <c r="N254" i="4" l="1"/>
  <c r="O254" i="4" s="1"/>
  <c r="P254" i="4" s="1"/>
  <c r="J251" i="1"/>
  <c r="M251" i="1" s="1"/>
  <c r="Q255" i="4" l="1"/>
  <c r="I255" i="4"/>
  <c r="S251" i="1"/>
  <c r="J255" i="4" l="1"/>
  <c r="M255" i="4" s="1"/>
  <c r="N251" i="1"/>
  <c r="O251" i="1" s="1"/>
  <c r="Q252" i="1" s="1"/>
  <c r="N255" i="4" l="1"/>
  <c r="O255" i="4" s="1"/>
  <c r="P255" i="4"/>
  <c r="P251" i="1"/>
  <c r="I252" i="1"/>
  <c r="J252" i="1" s="1"/>
  <c r="M252" i="1" s="1"/>
  <c r="Q256" i="4" l="1"/>
  <c r="I256" i="4"/>
  <c r="S252" i="1"/>
  <c r="J256" i="4" l="1"/>
  <c r="M256" i="4" s="1"/>
  <c r="N252" i="1"/>
  <c r="O252" i="1" s="1"/>
  <c r="N256" i="4" l="1"/>
  <c r="O256" i="4" s="1"/>
  <c r="P256" i="4" s="1"/>
  <c r="Q253" i="1"/>
  <c r="I253" i="1"/>
  <c r="P252" i="1"/>
  <c r="Q257" i="4" l="1"/>
  <c r="I257" i="4"/>
  <c r="J253" i="1"/>
  <c r="M253" i="1" s="1"/>
  <c r="J257" i="4" l="1"/>
  <c r="M257" i="4" s="1"/>
  <c r="S253" i="1"/>
  <c r="N257" i="4" l="1"/>
  <c r="O257" i="4" s="1"/>
  <c r="P257" i="4" s="1"/>
  <c r="N253" i="1"/>
  <c r="O253" i="1" s="1"/>
  <c r="P253" i="1" s="1"/>
  <c r="Q258" i="4" l="1"/>
  <c r="I258" i="4"/>
  <c r="I254" i="1"/>
  <c r="J254" i="1" s="1"/>
  <c r="M254" i="1" s="1"/>
  <c r="Q254" i="1"/>
  <c r="J258" i="4" l="1"/>
  <c r="M258" i="4" s="1"/>
  <c r="S254" i="1"/>
  <c r="N258" i="4" l="1"/>
  <c r="O258" i="4" s="1"/>
  <c r="P258" i="4" s="1"/>
  <c r="N254" i="1"/>
  <c r="O254" i="1" s="1"/>
  <c r="P254" i="1" s="1"/>
  <c r="Q259" i="4" l="1"/>
  <c r="I259" i="4"/>
  <c r="Q255" i="1"/>
  <c r="I255" i="1"/>
  <c r="J259" i="4" l="1"/>
  <c r="M259" i="4" s="1"/>
  <c r="J255" i="1"/>
  <c r="M255" i="1" s="1"/>
  <c r="N259" i="4" l="1"/>
  <c r="O259" i="4" s="1"/>
  <c r="P259" i="4" s="1"/>
  <c r="S255" i="1"/>
  <c r="Q260" i="4" l="1"/>
  <c r="I260" i="4"/>
  <c r="N255" i="1"/>
  <c r="O255" i="1" s="1"/>
  <c r="I256" i="1" s="1"/>
  <c r="Q256" i="1" l="1"/>
  <c r="P255" i="1"/>
  <c r="J260" i="4"/>
  <c r="M260" i="4" s="1"/>
  <c r="J256" i="1"/>
  <c r="M256" i="1" s="1"/>
  <c r="N260" i="4" l="1"/>
  <c r="O260" i="4" s="1"/>
  <c r="P260" i="4" s="1"/>
  <c r="S256" i="1"/>
  <c r="Q261" i="4" l="1"/>
  <c r="I261" i="4"/>
  <c r="N256" i="1"/>
  <c r="O256" i="1" s="1"/>
  <c r="P256" i="1" s="1"/>
  <c r="J261" i="4" l="1"/>
  <c r="M261" i="4" s="1"/>
  <c r="I257" i="1"/>
  <c r="Q257" i="1"/>
  <c r="J257" i="1"/>
  <c r="M257" i="1" s="1"/>
  <c r="N261" i="4" l="1"/>
  <c r="O261" i="4" s="1"/>
  <c r="P261" i="4" s="1"/>
  <c r="S257" i="1"/>
  <c r="Q262" i="4" l="1"/>
  <c r="I262" i="4"/>
  <c r="N257" i="1"/>
  <c r="O257" i="1" s="1"/>
  <c r="P257" i="1" s="1"/>
  <c r="J262" i="4" l="1"/>
  <c r="M262" i="4" s="1"/>
  <c r="I258" i="1"/>
  <c r="J258" i="1" s="1"/>
  <c r="M258" i="1" s="1"/>
  <c r="Q258" i="1"/>
  <c r="N262" i="4" l="1"/>
  <c r="O262" i="4" s="1"/>
  <c r="P262" i="4" s="1"/>
  <c r="S258" i="1"/>
  <c r="Q263" i="4" l="1"/>
  <c r="I263" i="4"/>
  <c r="N258" i="1"/>
  <c r="O258" i="1" s="1"/>
  <c r="P258" i="1" s="1"/>
  <c r="J263" i="4" l="1"/>
  <c r="M263" i="4" s="1"/>
  <c r="Q259" i="1"/>
  <c r="I259" i="1"/>
  <c r="N263" i="4" l="1"/>
  <c r="O263" i="4" s="1"/>
  <c r="P263" i="4" s="1"/>
  <c r="J259" i="1"/>
  <c r="M259" i="1" s="1"/>
  <c r="Q264" i="4" l="1"/>
  <c r="I264" i="4"/>
  <c r="S259" i="1"/>
  <c r="J264" i="4" l="1"/>
  <c r="M264" i="4" s="1"/>
  <c r="N259" i="1"/>
  <c r="O259" i="1" s="1"/>
  <c r="P259" i="1" s="1"/>
  <c r="N264" i="4" l="1"/>
  <c r="O264" i="4" s="1"/>
  <c r="P264" i="4" s="1"/>
  <c r="Q260" i="1"/>
  <c r="I260" i="1"/>
  <c r="Q265" i="4" l="1"/>
  <c r="I265" i="4"/>
  <c r="J260" i="1"/>
  <c r="M260" i="1" s="1"/>
  <c r="J265" i="4" l="1"/>
  <c r="M265" i="4" s="1"/>
  <c r="S260" i="1"/>
  <c r="N265" i="4" l="1"/>
  <c r="O265" i="4" s="1"/>
  <c r="P265" i="4" s="1"/>
  <c r="N260" i="1"/>
  <c r="O260" i="1" s="1"/>
  <c r="I261" i="1" s="1"/>
  <c r="Q261" i="1" l="1"/>
  <c r="P260" i="1"/>
  <c r="Q266" i="4"/>
  <c r="I266" i="4"/>
  <c r="J261" i="1"/>
  <c r="M261" i="1" s="1"/>
  <c r="J266" i="4" l="1"/>
  <c r="M266" i="4" s="1"/>
  <c r="S261" i="1"/>
  <c r="N266" i="4" l="1"/>
  <c r="O266" i="4" s="1"/>
  <c r="P266" i="4" s="1"/>
  <c r="N261" i="1"/>
  <c r="O261" i="1" s="1"/>
  <c r="P261" i="1" s="1"/>
  <c r="Q267" i="4" l="1"/>
  <c r="I267" i="4"/>
  <c r="Q262" i="1"/>
  <c r="I262" i="1"/>
  <c r="J262" i="1" s="1"/>
  <c r="M262" i="1" s="1"/>
  <c r="J267" i="4" l="1"/>
  <c r="M267" i="4" s="1"/>
  <c r="S262" i="1"/>
  <c r="N267" i="4" l="1"/>
  <c r="O267" i="4" s="1"/>
  <c r="P267" i="4" s="1"/>
  <c r="N262" i="1"/>
  <c r="O262" i="1" s="1"/>
  <c r="P262" i="1" s="1"/>
  <c r="Q268" i="4" l="1"/>
  <c r="I268" i="4"/>
  <c r="Q263" i="1"/>
  <c r="I263" i="1"/>
  <c r="J268" i="4" l="1"/>
  <c r="M268" i="4" s="1"/>
  <c r="J263" i="1"/>
  <c r="M263" i="1" s="1"/>
  <c r="N268" i="4" l="1"/>
  <c r="O268" i="4" s="1"/>
  <c r="P268" i="4"/>
  <c r="S263" i="1"/>
  <c r="Q269" i="4" l="1"/>
  <c r="I269" i="4"/>
  <c r="N263" i="1"/>
  <c r="O263" i="1" s="1"/>
  <c r="P263" i="1" s="1"/>
  <c r="Q264" i="1" l="1"/>
  <c r="I264" i="1"/>
  <c r="J264" i="1" s="1"/>
  <c r="M264" i="1" s="1"/>
  <c r="S264" i="1" s="1"/>
  <c r="J269" i="4"/>
  <c r="M269" i="4" s="1"/>
  <c r="N269" i="4" l="1"/>
  <c r="O269" i="4" s="1"/>
  <c r="P269" i="4" s="1"/>
  <c r="N264" i="1"/>
  <c r="O264" i="1" s="1"/>
  <c r="Q270" i="4" l="1"/>
  <c r="I270" i="4"/>
  <c r="Q265" i="1"/>
  <c r="I265" i="1"/>
  <c r="P264" i="1"/>
  <c r="J270" i="4" l="1"/>
  <c r="M270" i="4" s="1"/>
  <c r="J265" i="1"/>
  <c r="M265" i="1" s="1"/>
  <c r="S265" i="1" s="1"/>
  <c r="N270" i="4" l="1"/>
  <c r="O270" i="4" s="1"/>
  <c r="P270" i="4"/>
  <c r="N265" i="1"/>
  <c r="O265" i="1" s="1"/>
  <c r="Q271" i="4" l="1"/>
  <c r="I271" i="4"/>
  <c r="Q266" i="1"/>
  <c r="I266" i="1"/>
  <c r="P265" i="1"/>
  <c r="J271" i="4" l="1"/>
  <c r="M271" i="4" s="1"/>
  <c r="J266" i="1"/>
  <c r="M266" i="1" s="1"/>
  <c r="S266" i="1" s="1"/>
  <c r="N271" i="4" l="1"/>
  <c r="O271" i="4" s="1"/>
  <c r="P271" i="4" s="1"/>
  <c r="N266" i="1"/>
  <c r="O266" i="1" s="1"/>
  <c r="Q272" i="4" l="1"/>
  <c r="I272" i="4"/>
  <c r="Q267" i="1"/>
  <c r="I267" i="1"/>
  <c r="P266" i="1"/>
  <c r="J272" i="4" l="1"/>
  <c r="M272" i="4" s="1"/>
  <c r="J267" i="1"/>
  <c r="M267" i="1" s="1"/>
  <c r="S267" i="1" s="1"/>
  <c r="N272" i="4" l="1"/>
  <c r="O272" i="4" s="1"/>
  <c r="P272" i="4"/>
  <c r="N267" i="1"/>
  <c r="O267" i="1" s="1"/>
  <c r="Q273" i="4" l="1"/>
  <c r="I273" i="4"/>
  <c r="Q268" i="1"/>
  <c r="I268" i="1"/>
  <c r="P267" i="1"/>
  <c r="J273" i="4" l="1"/>
  <c r="M273" i="4" s="1"/>
  <c r="J268" i="1"/>
  <c r="M268" i="1" s="1"/>
  <c r="S268" i="1" s="1"/>
  <c r="N273" i="4" l="1"/>
  <c r="O273" i="4" s="1"/>
  <c r="P273" i="4" s="1"/>
  <c r="N268" i="1"/>
  <c r="O268" i="1" s="1"/>
  <c r="P268" i="1" s="1"/>
  <c r="Q274" i="4" l="1"/>
  <c r="I274" i="4"/>
  <c r="Q269" i="1"/>
  <c r="I269" i="1"/>
  <c r="J274" i="4" l="1"/>
  <c r="M274" i="4" s="1"/>
  <c r="J269" i="1"/>
  <c r="M269" i="1" s="1"/>
  <c r="S269" i="1" s="1"/>
  <c r="N274" i="4" l="1"/>
  <c r="O274" i="4" s="1"/>
  <c r="P274" i="4" s="1"/>
  <c r="N269" i="1"/>
  <c r="O269" i="1" s="1"/>
  <c r="P269" i="1" s="1"/>
  <c r="Q275" i="4" l="1"/>
  <c r="I275" i="4"/>
  <c r="Q270" i="1"/>
  <c r="I270" i="1"/>
  <c r="J275" i="4" l="1"/>
  <c r="M275" i="4" s="1"/>
  <c r="J270" i="1"/>
  <c r="M270" i="1" s="1"/>
  <c r="S270" i="1" s="1"/>
  <c r="N275" i="4" l="1"/>
  <c r="O275" i="4" s="1"/>
  <c r="P275" i="4" s="1"/>
  <c r="N270" i="1"/>
  <c r="O270" i="1" s="1"/>
  <c r="P270" i="1" s="1"/>
  <c r="Q276" i="4" l="1"/>
  <c r="I276" i="4"/>
  <c r="Q271" i="1"/>
  <c r="I271" i="1"/>
  <c r="J276" i="4" l="1"/>
  <c r="M276" i="4" s="1"/>
  <c r="J271" i="1"/>
  <c r="M271" i="1" s="1"/>
  <c r="S271" i="1" s="1"/>
  <c r="N276" i="4" l="1"/>
  <c r="O276" i="4" s="1"/>
  <c r="P276" i="4"/>
  <c r="N271" i="1"/>
  <c r="O271" i="1" s="1"/>
  <c r="Q277" i="4" l="1"/>
  <c r="I277" i="4"/>
  <c r="Q272" i="1"/>
  <c r="I272" i="1"/>
  <c r="P271" i="1"/>
  <c r="J277" i="4" l="1"/>
  <c r="M277" i="4" s="1"/>
  <c r="J272" i="1"/>
  <c r="M272" i="1" s="1"/>
  <c r="S272" i="1" s="1"/>
  <c r="N277" i="4" l="1"/>
  <c r="O277" i="4" s="1"/>
  <c r="P277" i="4" s="1"/>
  <c r="N272" i="1"/>
  <c r="O272" i="1" s="1"/>
  <c r="P272" i="1" s="1"/>
  <c r="Q278" i="4" l="1"/>
  <c r="I278" i="4"/>
  <c r="Q273" i="1"/>
  <c r="I273" i="1"/>
  <c r="J278" i="4" l="1"/>
  <c r="M278" i="4" s="1"/>
  <c r="J273" i="1"/>
  <c r="M273" i="1" s="1"/>
  <c r="S273" i="1" s="1"/>
  <c r="N278" i="4" l="1"/>
  <c r="O278" i="4" s="1"/>
  <c r="N273" i="1"/>
  <c r="O273" i="1" s="1"/>
  <c r="P273" i="1" s="1"/>
  <c r="Q279" i="4" l="1"/>
  <c r="I279" i="4"/>
  <c r="P278" i="4"/>
  <c r="Q274" i="1"/>
  <c r="I274" i="1"/>
  <c r="J279" i="4" l="1"/>
  <c r="M279" i="4" s="1"/>
  <c r="J274" i="1"/>
  <c r="M274" i="1" s="1"/>
  <c r="S274" i="1" s="1"/>
  <c r="N279" i="4" l="1"/>
  <c r="O279" i="4" s="1"/>
  <c r="P279" i="4" s="1"/>
  <c r="N274" i="1"/>
  <c r="O274" i="1" s="1"/>
  <c r="P274" i="1" s="1"/>
  <c r="Q280" i="4" l="1"/>
  <c r="I280" i="4"/>
  <c r="Q275" i="1"/>
  <c r="I275" i="1"/>
  <c r="J280" i="4" l="1"/>
  <c r="M280" i="4" s="1"/>
  <c r="J275" i="1"/>
  <c r="M275" i="1" s="1"/>
  <c r="N280" i="4" l="1"/>
  <c r="O280" i="4" s="1"/>
  <c r="P280" i="4" s="1"/>
  <c r="S275" i="1"/>
  <c r="Q281" i="4" l="1"/>
  <c r="I281" i="4"/>
  <c r="N275" i="1"/>
  <c r="O275" i="1" s="1"/>
  <c r="P275" i="1" s="1"/>
  <c r="J281" i="4" l="1"/>
  <c r="M281" i="4" s="1"/>
  <c r="Q276" i="1"/>
  <c r="I276" i="1"/>
  <c r="N281" i="4" l="1"/>
  <c r="O281" i="4" s="1"/>
  <c r="P281" i="4" s="1"/>
  <c r="J276" i="1"/>
  <c r="M276" i="1" s="1"/>
  <c r="Q282" i="4" l="1"/>
  <c r="I282" i="4"/>
  <c r="S276" i="1"/>
  <c r="J282" i="4" l="1"/>
  <c r="M282" i="4" s="1"/>
  <c r="N276" i="1"/>
  <c r="O276" i="1" s="1"/>
  <c r="P276" i="1" s="1"/>
  <c r="I277" i="1" l="1"/>
  <c r="Q277" i="1"/>
  <c r="N282" i="4"/>
  <c r="O282" i="4" s="1"/>
  <c r="P282" i="4" s="1"/>
  <c r="J277" i="1"/>
  <c r="M277" i="1" s="1"/>
  <c r="Q283" i="4" l="1"/>
  <c r="I283" i="4"/>
  <c r="S277" i="1"/>
  <c r="J283" i="4" l="1"/>
  <c r="M283" i="4" s="1"/>
  <c r="N277" i="1"/>
  <c r="O277" i="1" s="1"/>
  <c r="P277" i="1" s="1"/>
  <c r="N283" i="4" l="1"/>
  <c r="O283" i="4" s="1"/>
  <c r="P283" i="4" s="1"/>
  <c r="I278" i="1"/>
  <c r="J278" i="1" s="1"/>
  <c r="M278" i="1" s="1"/>
  <c r="Q278" i="1"/>
  <c r="Q284" i="4" l="1"/>
  <c r="I284" i="4"/>
  <c r="S278" i="1"/>
  <c r="N278" i="1"/>
  <c r="O278" i="1" s="1"/>
  <c r="J284" i="4" l="1"/>
  <c r="M284" i="4" s="1"/>
  <c r="Q279" i="1"/>
  <c r="I279" i="1"/>
  <c r="P278" i="1"/>
  <c r="N284" i="4" l="1"/>
  <c r="O284" i="4" s="1"/>
  <c r="P284" i="4" s="1"/>
  <c r="J279" i="1"/>
  <c r="M279" i="1" s="1"/>
  <c r="Q285" i="4" l="1"/>
  <c r="I285" i="4"/>
  <c r="S279" i="1"/>
  <c r="J285" i="4" l="1"/>
  <c r="M285" i="4" s="1"/>
  <c r="N279" i="1"/>
  <c r="O279" i="1" s="1"/>
  <c r="P279" i="1" s="1"/>
  <c r="N285" i="4" l="1"/>
  <c r="O285" i="4" s="1"/>
  <c r="P285" i="4" s="1"/>
  <c r="Q280" i="1"/>
  <c r="I280" i="1"/>
  <c r="Q286" i="4" l="1"/>
  <c r="I286" i="4"/>
  <c r="J280" i="1"/>
  <c r="M280" i="1" s="1"/>
  <c r="J286" i="4" l="1"/>
  <c r="M286" i="4" s="1"/>
  <c r="S280" i="1"/>
  <c r="N286" i="4" l="1"/>
  <c r="O286" i="4" s="1"/>
  <c r="P286" i="4" s="1"/>
  <c r="N280" i="1"/>
  <c r="O280" i="1" s="1"/>
  <c r="Q287" i="4" l="1"/>
  <c r="I287" i="4"/>
  <c r="Q281" i="1"/>
  <c r="I281" i="1"/>
  <c r="P280" i="1"/>
  <c r="J287" i="4" l="1"/>
  <c r="M287" i="4" s="1"/>
  <c r="J281" i="1"/>
  <c r="M281" i="1" s="1"/>
  <c r="N287" i="4" l="1"/>
  <c r="O287" i="4" s="1"/>
  <c r="P287" i="4" s="1"/>
  <c r="N281" i="1"/>
  <c r="O281" i="1" s="1"/>
  <c r="P281" i="1" s="1"/>
  <c r="S281" i="1"/>
  <c r="Q288" i="4" l="1"/>
  <c r="I288" i="4"/>
  <c r="Q282" i="1"/>
  <c r="I282" i="1"/>
  <c r="J288" i="4" l="1"/>
  <c r="M288" i="4" s="1"/>
  <c r="J282" i="1"/>
  <c r="M282" i="1" s="1"/>
  <c r="N288" i="4" l="1"/>
  <c r="O288" i="4" s="1"/>
  <c r="P288" i="4" s="1"/>
  <c r="S282" i="1"/>
  <c r="Q289" i="4" l="1"/>
  <c r="I289" i="4"/>
  <c r="N282" i="1"/>
  <c r="O282" i="1" s="1"/>
  <c r="P282" i="1" s="1"/>
  <c r="J289" i="4" l="1"/>
  <c r="M289" i="4" s="1"/>
  <c r="Q283" i="1"/>
  <c r="I283" i="1"/>
  <c r="N289" i="4" l="1"/>
  <c r="O289" i="4" s="1"/>
  <c r="P289" i="4" s="1"/>
  <c r="J283" i="1"/>
  <c r="M283" i="1" s="1"/>
  <c r="Q290" i="4" l="1"/>
  <c r="I290" i="4"/>
  <c r="S283" i="1"/>
  <c r="J290" i="4" l="1"/>
  <c r="M290" i="4" s="1"/>
  <c r="N283" i="1"/>
  <c r="O283" i="1" s="1"/>
  <c r="P283" i="1" s="1"/>
  <c r="N290" i="4" l="1"/>
  <c r="O290" i="4" s="1"/>
  <c r="Q284" i="1"/>
  <c r="I284" i="1"/>
  <c r="Q291" i="4" l="1"/>
  <c r="I291" i="4"/>
  <c r="P290" i="4"/>
  <c r="J284" i="1"/>
  <c r="M284" i="1" s="1"/>
  <c r="J291" i="4" l="1"/>
  <c r="M291" i="4" s="1"/>
  <c r="S284" i="1"/>
  <c r="N291" i="4" l="1"/>
  <c r="O291" i="4" s="1"/>
  <c r="P291" i="4" s="1"/>
  <c r="N284" i="1"/>
  <c r="O284" i="1" s="1"/>
  <c r="Q292" i="4" l="1"/>
  <c r="I292" i="4"/>
  <c r="Q285" i="1"/>
  <c r="I285" i="1"/>
  <c r="P284" i="1"/>
  <c r="J292" i="4" l="1"/>
  <c r="M292" i="4" s="1"/>
  <c r="J285" i="1"/>
  <c r="M285" i="1" s="1"/>
  <c r="N292" i="4" l="1"/>
  <c r="O292" i="4" s="1"/>
  <c r="P292" i="4" s="1"/>
  <c r="N285" i="1"/>
  <c r="O285" i="1" s="1"/>
  <c r="P285" i="1" s="1"/>
  <c r="S285" i="1"/>
  <c r="Q293" i="4" l="1"/>
  <c r="I293" i="4"/>
  <c r="Q286" i="1"/>
  <c r="I286" i="1"/>
  <c r="J293" i="4" l="1"/>
  <c r="M293" i="4" s="1"/>
  <c r="J286" i="1"/>
  <c r="M286" i="1" s="1"/>
  <c r="N293" i="4" l="1"/>
  <c r="O293" i="4" s="1"/>
  <c r="S286" i="1"/>
  <c r="Q294" i="4" l="1"/>
  <c r="I294" i="4"/>
  <c r="P293" i="4"/>
  <c r="N286" i="1"/>
  <c r="O286" i="1" s="1"/>
  <c r="P286" i="1" s="1"/>
  <c r="J294" i="4" l="1"/>
  <c r="M294" i="4" s="1"/>
  <c r="Q287" i="1"/>
  <c r="I287" i="1"/>
  <c r="N294" i="4" l="1"/>
  <c r="O294" i="4" s="1"/>
  <c r="P294" i="4" s="1"/>
  <c r="J287" i="1"/>
  <c r="M287" i="1" s="1"/>
  <c r="Q295" i="4" l="1"/>
  <c r="I295" i="4"/>
  <c r="S287" i="1"/>
  <c r="J295" i="4" l="1"/>
  <c r="M295" i="4" s="1"/>
  <c r="N287" i="1"/>
  <c r="O287" i="1" s="1"/>
  <c r="N295" i="4" l="1"/>
  <c r="O295" i="4" s="1"/>
  <c r="P295" i="4" s="1"/>
  <c r="Q288" i="1"/>
  <c r="I288" i="1"/>
  <c r="P287" i="1"/>
  <c r="Q296" i="4" l="1"/>
  <c r="I296" i="4"/>
  <c r="J288" i="1"/>
  <c r="M288" i="1" s="1"/>
  <c r="J296" i="4" l="1"/>
  <c r="M296" i="4" s="1"/>
  <c r="S288" i="1"/>
  <c r="N296" i="4" l="1"/>
  <c r="O296" i="4" s="1"/>
  <c r="P296" i="4"/>
  <c r="N288" i="1"/>
  <c r="O288" i="1" s="1"/>
  <c r="Q297" i="4" l="1"/>
  <c r="I297" i="4"/>
  <c r="Q289" i="1"/>
  <c r="I289" i="1"/>
  <c r="P288" i="1"/>
  <c r="J297" i="4" l="1"/>
  <c r="M297" i="4" s="1"/>
  <c r="J289" i="1"/>
  <c r="M289" i="1" s="1"/>
  <c r="N297" i="4" l="1"/>
  <c r="O297" i="4" s="1"/>
  <c r="S289" i="1"/>
  <c r="Q298" i="4" l="1"/>
  <c r="I298" i="4"/>
  <c r="P297" i="4"/>
  <c r="N289" i="1"/>
  <c r="O289" i="1" s="1"/>
  <c r="J298" i="4" l="1"/>
  <c r="M298" i="4" s="1"/>
  <c r="Q290" i="1"/>
  <c r="I290" i="1"/>
  <c r="P289" i="1"/>
  <c r="N298" i="4" l="1"/>
  <c r="O298" i="4" s="1"/>
  <c r="P298" i="4" s="1"/>
  <c r="J290" i="1"/>
  <c r="M290" i="1" s="1"/>
  <c r="Q299" i="4" l="1"/>
  <c r="I299" i="4"/>
  <c r="S290" i="1"/>
  <c r="J299" i="4" l="1"/>
  <c r="M299" i="4" s="1"/>
  <c r="N290" i="1"/>
  <c r="O290" i="1" s="1"/>
  <c r="N299" i="4" l="1"/>
  <c r="O299" i="4" s="1"/>
  <c r="Q291" i="1"/>
  <c r="I291" i="1"/>
  <c r="P290" i="1"/>
  <c r="Q300" i="4" l="1"/>
  <c r="I300" i="4"/>
  <c r="P299" i="4"/>
  <c r="J291" i="1"/>
  <c r="M291" i="1" s="1"/>
  <c r="J300" i="4" l="1"/>
  <c r="M300" i="4" s="1"/>
  <c r="S291" i="1"/>
  <c r="N300" i="4" l="1"/>
  <c r="O300" i="4" s="1"/>
  <c r="P300" i="4"/>
  <c r="N291" i="1"/>
  <c r="O291" i="1" s="1"/>
  <c r="Q301" i="4" l="1"/>
  <c r="I301" i="4"/>
  <c r="Q292" i="1"/>
  <c r="I292" i="1"/>
  <c r="P291" i="1"/>
  <c r="J301" i="4" l="1"/>
  <c r="M301" i="4" s="1"/>
  <c r="J292" i="1"/>
  <c r="M292" i="1" s="1"/>
  <c r="N301" i="4" l="1"/>
  <c r="O301" i="4" s="1"/>
  <c r="S292" i="1"/>
  <c r="Q302" i="4" l="1"/>
  <c r="I302" i="4"/>
  <c r="P301" i="4"/>
  <c r="N292" i="1"/>
  <c r="O292" i="1" s="1"/>
  <c r="P292" i="1" s="1"/>
  <c r="J302" i="4" l="1"/>
  <c r="M302" i="4" s="1"/>
  <c r="I293" i="1"/>
  <c r="J293" i="1" s="1"/>
  <c r="M293" i="1" s="1"/>
  <c r="Q293" i="1"/>
  <c r="N302" i="4" l="1"/>
  <c r="O302" i="4" s="1"/>
  <c r="P302" i="4" s="1"/>
  <c r="S293" i="1"/>
  <c r="Q303" i="4" l="1"/>
  <c r="I303" i="4"/>
  <c r="N293" i="1"/>
  <c r="O293" i="1" s="1"/>
  <c r="P293" i="1" s="1"/>
  <c r="J303" i="4" l="1"/>
  <c r="M303" i="4" s="1"/>
  <c r="I294" i="1"/>
  <c r="J294" i="1" s="1"/>
  <c r="M294" i="1" s="1"/>
  <c r="Q294" i="1"/>
  <c r="N303" i="4" l="1"/>
  <c r="O303" i="4" s="1"/>
  <c r="P303" i="4" s="1"/>
  <c r="S294" i="1"/>
  <c r="Q304" i="4" l="1"/>
  <c r="I304" i="4"/>
  <c r="N294" i="1"/>
  <c r="O294" i="1" s="1"/>
  <c r="P294" i="1" s="1"/>
  <c r="J304" i="4" l="1"/>
  <c r="M304" i="4" s="1"/>
  <c r="Q295" i="1"/>
  <c r="I295" i="1"/>
  <c r="N304" i="4" l="1"/>
  <c r="O304" i="4" s="1"/>
  <c r="P304" i="4" s="1"/>
  <c r="J295" i="1"/>
  <c r="M295" i="1" s="1"/>
  <c r="S295" i="1" s="1"/>
  <c r="Q305" i="4" l="1"/>
  <c r="I305" i="4"/>
  <c r="N295" i="1"/>
  <c r="O295" i="1" s="1"/>
  <c r="J305" i="4" l="1"/>
  <c r="M305" i="4" s="1"/>
  <c r="Q296" i="1"/>
  <c r="I296" i="1"/>
  <c r="P295" i="1"/>
  <c r="N305" i="4" l="1"/>
  <c r="O305" i="4" s="1"/>
  <c r="J296" i="1"/>
  <c r="M296" i="1" s="1"/>
  <c r="S296" i="1" s="1"/>
  <c r="Q306" i="4" l="1"/>
  <c r="I306" i="4"/>
  <c r="P305" i="4"/>
  <c r="N296" i="1"/>
  <c r="O296" i="1" s="1"/>
  <c r="P296" i="1" s="1"/>
  <c r="J306" i="4" l="1"/>
  <c r="M306" i="4" s="1"/>
  <c r="Q297" i="1"/>
  <c r="I297" i="1"/>
  <c r="N306" i="4" l="1"/>
  <c r="O306" i="4" s="1"/>
  <c r="P306" i="4" s="1"/>
  <c r="J297" i="1"/>
  <c r="M297" i="1" s="1"/>
  <c r="S297" i="1" s="1"/>
  <c r="Q307" i="4" l="1"/>
  <c r="I307" i="4"/>
  <c r="N297" i="1"/>
  <c r="O297" i="1" s="1"/>
  <c r="P297" i="1" s="1"/>
  <c r="J307" i="4" l="1"/>
  <c r="M307" i="4" s="1"/>
  <c r="Q298" i="1"/>
  <c r="I298" i="1"/>
  <c r="N307" i="4" l="1"/>
  <c r="O307" i="4" s="1"/>
  <c r="P307" i="4" s="1"/>
  <c r="J298" i="1"/>
  <c r="M298" i="1" s="1"/>
  <c r="S298" i="1" s="1"/>
  <c r="Q308" i="4" l="1"/>
  <c r="I308" i="4"/>
  <c r="N298" i="1"/>
  <c r="O298" i="1" s="1"/>
  <c r="J308" i="4" l="1"/>
  <c r="M308" i="4" s="1"/>
  <c r="Q299" i="1"/>
  <c r="I299" i="1"/>
  <c r="P298" i="1"/>
  <c r="N308" i="4" l="1"/>
  <c r="O308" i="4" s="1"/>
  <c r="P308" i="4" s="1"/>
  <c r="J299" i="1"/>
  <c r="M299" i="1" s="1"/>
  <c r="S299" i="1" s="1"/>
  <c r="Q309" i="4" l="1"/>
  <c r="I309" i="4"/>
  <c r="N299" i="1"/>
  <c r="O299" i="1" s="1"/>
  <c r="P299" i="1" s="1"/>
  <c r="J309" i="4" l="1"/>
  <c r="M309" i="4" s="1"/>
  <c r="Q300" i="1"/>
  <c r="I300" i="1"/>
  <c r="N309" i="4" l="1"/>
  <c r="O309" i="4" s="1"/>
  <c r="J300" i="1"/>
  <c r="M300" i="1" s="1"/>
  <c r="S300" i="1" s="1"/>
  <c r="Q310" i="4" l="1"/>
  <c r="I310" i="4"/>
  <c r="P309" i="4"/>
  <c r="N300" i="1"/>
  <c r="O300" i="1" s="1"/>
  <c r="J310" i="4" l="1"/>
  <c r="M310" i="4" s="1"/>
  <c r="Q301" i="1"/>
  <c r="I301" i="1"/>
  <c r="P300" i="1"/>
  <c r="N310" i="4" l="1"/>
  <c r="O310" i="4" s="1"/>
  <c r="P310" i="4" s="1"/>
  <c r="J301" i="1"/>
  <c r="M301" i="1" s="1"/>
  <c r="S301" i="1" s="1"/>
  <c r="Q311" i="4" l="1"/>
  <c r="I311" i="4"/>
  <c r="N301" i="1"/>
  <c r="O301" i="1" s="1"/>
  <c r="P301" i="1" s="1"/>
  <c r="J311" i="4" l="1"/>
  <c r="M311" i="4" s="1"/>
  <c r="Q302" i="1"/>
  <c r="I302" i="1"/>
  <c r="N311" i="4" l="1"/>
  <c r="O311" i="4" s="1"/>
  <c r="P311" i="4" s="1"/>
  <c r="J302" i="1"/>
  <c r="M302" i="1" s="1"/>
  <c r="S302" i="1" s="1"/>
  <c r="Q312" i="4" l="1"/>
  <c r="I312" i="4"/>
  <c r="N302" i="1"/>
  <c r="O302" i="1" s="1"/>
  <c r="P302" i="1" s="1"/>
  <c r="J312" i="4" l="1"/>
  <c r="M312" i="4" s="1"/>
  <c r="Q303" i="1"/>
  <c r="I303" i="1"/>
  <c r="N312" i="4" l="1"/>
  <c r="O312" i="4" s="1"/>
  <c r="P312" i="4" s="1"/>
  <c r="J303" i="1"/>
  <c r="M303" i="1" s="1"/>
  <c r="S303" i="1" s="1"/>
  <c r="Q313" i="4" l="1"/>
  <c r="I313" i="4"/>
  <c r="N303" i="1"/>
  <c r="O303" i="1" s="1"/>
  <c r="J313" i="4" l="1"/>
  <c r="M313" i="4" s="1"/>
  <c r="Q304" i="1"/>
  <c r="I304" i="1"/>
  <c r="P303" i="1"/>
  <c r="N313" i="4" l="1"/>
  <c r="O313" i="4" s="1"/>
  <c r="P313" i="4" s="1"/>
  <c r="J304" i="1"/>
  <c r="M304" i="1" s="1"/>
  <c r="S304" i="1" s="1"/>
  <c r="Q314" i="4" l="1"/>
  <c r="I314" i="4"/>
  <c r="N304" i="1"/>
  <c r="O304" i="1" s="1"/>
  <c r="P304" i="1" s="1"/>
  <c r="J314" i="4" l="1"/>
  <c r="M314" i="4" s="1"/>
  <c r="Q305" i="1"/>
  <c r="I305" i="1"/>
  <c r="N314" i="4" l="1"/>
  <c r="O314" i="4" s="1"/>
  <c r="J305" i="1"/>
  <c r="M305" i="1" s="1"/>
  <c r="Q315" i="4" l="1"/>
  <c r="I315" i="4"/>
  <c r="P314" i="4"/>
  <c r="S305" i="1"/>
  <c r="J315" i="4" l="1"/>
  <c r="M315" i="4" s="1"/>
  <c r="N305" i="1"/>
  <c r="O305" i="1" s="1"/>
  <c r="P305" i="1" s="1"/>
  <c r="N315" i="4" l="1"/>
  <c r="O315" i="4" s="1"/>
  <c r="P315" i="4" s="1"/>
  <c r="Q306" i="1"/>
  <c r="I306" i="1"/>
  <c r="Q316" i="4" l="1"/>
  <c r="I316" i="4"/>
  <c r="J306" i="1"/>
  <c r="M306" i="1" s="1"/>
  <c r="J316" i="4" l="1"/>
  <c r="M316" i="4" s="1"/>
  <c r="N306" i="1"/>
  <c r="O306" i="1" s="1"/>
  <c r="P306" i="1" s="1"/>
  <c r="S306" i="1"/>
  <c r="N316" i="4" l="1"/>
  <c r="O316" i="4" s="1"/>
  <c r="P316" i="4" s="1"/>
  <c r="Q307" i="1"/>
  <c r="I307" i="1"/>
  <c r="Q317" i="4" l="1"/>
  <c r="I317" i="4"/>
  <c r="J307" i="1"/>
  <c r="M307" i="1" s="1"/>
  <c r="J317" i="4" l="1"/>
  <c r="M317" i="4" s="1"/>
  <c r="S307" i="1"/>
  <c r="N317" i="4" l="1"/>
  <c r="O317" i="4" s="1"/>
  <c r="N307" i="1"/>
  <c r="O307" i="1" s="1"/>
  <c r="P307" i="1" s="1"/>
  <c r="Q318" i="4" l="1"/>
  <c r="I318" i="4"/>
  <c r="P317" i="4"/>
  <c r="Q308" i="1"/>
  <c r="I308" i="1"/>
  <c r="J308" i="1" s="1"/>
  <c r="M308" i="1" s="1"/>
  <c r="J318" i="4" l="1"/>
  <c r="M318" i="4" s="1"/>
  <c r="S308" i="1"/>
  <c r="N318" i="4" l="1"/>
  <c r="O318" i="4" s="1"/>
  <c r="P318" i="4" s="1"/>
  <c r="N308" i="1"/>
  <c r="O308" i="1" s="1"/>
  <c r="P308" i="1" s="1"/>
  <c r="Q319" i="4" l="1"/>
  <c r="I319" i="4"/>
  <c r="Q309" i="1"/>
  <c r="I309" i="1"/>
  <c r="J319" i="4" l="1"/>
  <c r="M319" i="4" s="1"/>
  <c r="J309" i="1"/>
  <c r="M309" i="1" s="1"/>
  <c r="N319" i="4" l="1"/>
  <c r="O319" i="4" s="1"/>
  <c r="P319" i="4" s="1"/>
  <c r="S309" i="1"/>
  <c r="Q320" i="4" l="1"/>
  <c r="I320" i="4"/>
  <c r="N309" i="1"/>
  <c r="O309" i="1" s="1"/>
  <c r="P309" i="1" s="1"/>
  <c r="J320" i="4" l="1"/>
  <c r="M320" i="4" s="1"/>
  <c r="Q310" i="1"/>
  <c r="I310" i="1"/>
  <c r="N320" i="4" l="1"/>
  <c r="O320" i="4" s="1"/>
  <c r="P320" i="4"/>
  <c r="J310" i="1"/>
  <c r="M310" i="1" s="1"/>
  <c r="Q321" i="4" l="1"/>
  <c r="I321" i="4"/>
  <c r="S310" i="1"/>
  <c r="J321" i="4" l="1"/>
  <c r="M321" i="4" s="1"/>
  <c r="N310" i="1"/>
  <c r="O310" i="1" s="1"/>
  <c r="N321" i="4" l="1"/>
  <c r="O321" i="4" s="1"/>
  <c r="P321" i="4" s="1"/>
  <c r="Q311" i="1"/>
  <c r="I311" i="1"/>
  <c r="P310" i="1"/>
  <c r="Q322" i="4" l="1"/>
  <c r="I322" i="4"/>
  <c r="J311" i="1"/>
  <c r="M311" i="1" s="1"/>
  <c r="J322" i="4" l="1"/>
  <c r="M322" i="4" s="1"/>
  <c r="N311" i="1"/>
  <c r="O311" i="1" s="1"/>
  <c r="S311" i="1"/>
  <c r="N322" i="4" l="1"/>
  <c r="O322" i="4" s="1"/>
  <c r="P322" i="4" s="1"/>
  <c r="P311" i="1"/>
  <c r="Q312" i="1"/>
  <c r="I312" i="1"/>
  <c r="Q323" i="4" l="1"/>
  <c r="I323" i="4"/>
  <c r="J312" i="1"/>
  <c r="M312" i="1" s="1"/>
  <c r="J323" i="4" l="1"/>
  <c r="M323" i="4" s="1"/>
  <c r="S312" i="1"/>
  <c r="N323" i="4" l="1"/>
  <c r="O323" i="4" s="1"/>
  <c r="P323" i="4" s="1"/>
  <c r="N312" i="1"/>
  <c r="O312" i="1" s="1"/>
  <c r="P312" i="1" s="1"/>
  <c r="Q324" i="4" l="1"/>
  <c r="I324" i="4"/>
  <c r="Q313" i="1"/>
  <c r="I313" i="1"/>
  <c r="J324" i="4" l="1"/>
  <c r="M324" i="4" s="1"/>
  <c r="J313" i="1"/>
  <c r="M313" i="1" s="1"/>
  <c r="N324" i="4" l="1"/>
  <c r="O324" i="4" s="1"/>
  <c r="P324" i="4"/>
  <c r="S313" i="1"/>
  <c r="Q325" i="4" l="1"/>
  <c r="I325" i="4"/>
  <c r="N313" i="1"/>
  <c r="O313" i="1" s="1"/>
  <c r="P313" i="1" s="1"/>
  <c r="J325" i="4" l="1"/>
  <c r="M325" i="4" s="1"/>
  <c r="Q314" i="1"/>
  <c r="I314" i="1"/>
  <c r="N325" i="4" l="1"/>
  <c r="O325" i="4" s="1"/>
  <c r="J314" i="1"/>
  <c r="M314" i="1" s="1"/>
  <c r="Q326" i="4" l="1"/>
  <c r="I326" i="4"/>
  <c r="P325" i="4"/>
  <c r="S314" i="1"/>
  <c r="J326" i="4" l="1"/>
  <c r="M326" i="4" s="1"/>
  <c r="N314" i="1"/>
  <c r="O314" i="1" s="1"/>
  <c r="P314" i="1" s="1"/>
  <c r="I315" i="1" l="1"/>
  <c r="J315" i="1" s="1"/>
  <c r="M315" i="1" s="1"/>
  <c r="N326" i="4"/>
  <c r="O326" i="4" s="1"/>
  <c r="P326" i="4" s="1"/>
  <c r="Q315" i="1"/>
  <c r="Q327" i="4" l="1"/>
  <c r="I327" i="4"/>
  <c r="S315" i="1"/>
  <c r="J327" i="4" l="1"/>
  <c r="M327" i="4" s="1"/>
  <c r="N315" i="1"/>
  <c r="O315" i="1" s="1"/>
  <c r="N327" i="4" l="1"/>
  <c r="O327" i="4" s="1"/>
  <c r="Q316" i="1"/>
  <c r="I316" i="1"/>
  <c r="P315" i="1"/>
  <c r="Q328" i="4" l="1"/>
  <c r="I328" i="4"/>
  <c r="P327" i="4"/>
  <c r="J316" i="1"/>
  <c r="M316" i="1" s="1"/>
  <c r="J328" i="4" l="1"/>
  <c r="M328" i="4" s="1"/>
  <c r="S316" i="1"/>
  <c r="N328" i="4" l="1"/>
  <c r="O328" i="4" s="1"/>
  <c r="P328" i="4" s="1"/>
  <c r="N316" i="1"/>
  <c r="O316" i="1" s="1"/>
  <c r="P316" i="1" s="1"/>
  <c r="Q329" i="4" l="1"/>
  <c r="I329" i="4"/>
  <c r="Q317" i="1"/>
  <c r="I317" i="1"/>
  <c r="J329" i="4" l="1"/>
  <c r="M329" i="4" s="1"/>
  <c r="J317" i="1"/>
  <c r="M317" i="1" s="1"/>
  <c r="N329" i="4" l="1"/>
  <c r="O329" i="4" s="1"/>
  <c r="S317" i="1"/>
  <c r="Q330" i="4" l="1"/>
  <c r="I330" i="4"/>
  <c r="P329" i="4"/>
  <c r="N317" i="1"/>
  <c r="O317" i="1" s="1"/>
  <c r="P317" i="1" s="1"/>
  <c r="J330" i="4" l="1"/>
  <c r="M330" i="4" s="1"/>
  <c r="Q318" i="1"/>
  <c r="I318" i="1"/>
  <c r="N330" i="4" l="1"/>
  <c r="O330" i="4" s="1"/>
  <c r="P330" i="4" s="1"/>
  <c r="J318" i="1"/>
  <c r="M318" i="1" s="1"/>
  <c r="Q331" i="4" l="1"/>
  <c r="I331" i="4"/>
  <c r="S318" i="1"/>
  <c r="J331" i="4" l="1"/>
  <c r="M331" i="4" s="1"/>
  <c r="N318" i="1"/>
  <c r="O318" i="1" s="1"/>
  <c r="N331" i="4" l="1"/>
  <c r="O331" i="4" s="1"/>
  <c r="P331" i="4" s="1"/>
  <c r="Q319" i="1"/>
  <c r="I319" i="1"/>
  <c r="P318" i="1"/>
  <c r="Q332" i="4" l="1"/>
  <c r="I332" i="4"/>
  <c r="J319" i="1"/>
  <c r="M319" i="1" s="1"/>
  <c r="J332" i="4" l="1"/>
  <c r="M332" i="4" s="1"/>
  <c r="N319" i="1"/>
  <c r="O319" i="1" s="1"/>
  <c r="S319" i="1"/>
  <c r="N332" i="4" l="1"/>
  <c r="O332" i="4" s="1"/>
  <c r="P332" i="4"/>
  <c r="P319" i="1"/>
  <c r="Q320" i="1"/>
  <c r="I320" i="1"/>
  <c r="Q333" i="4" l="1"/>
  <c r="I333" i="4"/>
  <c r="J320" i="1"/>
  <c r="M320" i="1" s="1"/>
  <c r="J333" i="4" l="1"/>
  <c r="M333" i="4" s="1"/>
  <c r="S320" i="1"/>
  <c r="N333" i="4" l="1"/>
  <c r="O333" i="4" s="1"/>
  <c r="N320" i="1"/>
  <c r="O320" i="1" s="1"/>
  <c r="P320" i="1" s="1"/>
  <c r="Q334" i="4" l="1"/>
  <c r="I334" i="4"/>
  <c r="P333" i="4"/>
  <c r="Q321" i="1"/>
  <c r="I321" i="1"/>
  <c r="J334" i="4" l="1"/>
  <c r="M334" i="4" s="1"/>
  <c r="J321" i="1"/>
  <c r="M321" i="1" s="1"/>
  <c r="N334" i="4" l="1"/>
  <c r="O334" i="4" s="1"/>
  <c r="P334" i="4" s="1"/>
  <c r="S321" i="1"/>
  <c r="Q335" i="4" l="1"/>
  <c r="I335" i="4"/>
  <c r="N321" i="1"/>
  <c r="O321" i="1" s="1"/>
  <c r="P321" i="1" s="1"/>
  <c r="J335" i="4" l="1"/>
  <c r="M335" i="4" s="1"/>
  <c r="Q322" i="1"/>
  <c r="I322" i="1"/>
  <c r="N335" i="4" l="1"/>
  <c r="O335" i="4" s="1"/>
  <c r="J322" i="1"/>
  <c r="M322" i="1" s="1"/>
  <c r="Q336" i="4" l="1"/>
  <c r="I336" i="4"/>
  <c r="P335" i="4"/>
  <c r="N322" i="1"/>
  <c r="O322" i="1" s="1"/>
  <c r="S322" i="1"/>
  <c r="J336" i="4" l="1"/>
  <c r="M336" i="4" s="1"/>
  <c r="P322" i="1"/>
  <c r="Q323" i="1"/>
  <c r="I323" i="1"/>
  <c r="N336" i="4" l="1"/>
  <c r="O336" i="4" s="1"/>
  <c r="P336" i="4" s="1"/>
  <c r="J323" i="1"/>
  <c r="M323" i="1" s="1"/>
  <c r="Q337" i="4" l="1"/>
  <c r="I337" i="4"/>
  <c r="S323" i="1"/>
  <c r="J337" i="4" l="1"/>
  <c r="M337" i="4" s="1"/>
  <c r="N323" i="1"/>
  <c r="O323" i="1" s="1"/>
  <c r="P323" i="1" s="1"/>
  <c r="N337" i="4" l="1"/>
  <c r="O337" i="4" s="1"/>
  <c r="P337" i="4"/>
  <c r="I324" i="1"/>
  <c r="J324" i="1" s="1"/>
  <c r="M324" i="1" s="1"/>
  <c r="Q324" i="1"/>
  <c r="Q338" i="4" l="1"/>
  <c r="I338" i="4"/>
  <c r="S324" i="1"/>
  <c r="J338" i="4" l="1"/>
  <c r="M338" i="4" s="1"/>
  <c r="N324" i="1"/>
  <c r="O324" i="1" s="1"/>
  <c r="P324" i="1" s="1"/>
  <c r="N338" i="4" l="1"/>
  <c r="O338" i="4" s="1"/>
  <c r="P338" i="4" s="1"/>
  <c r="Q325" i="1"/>
  <c r="I325" i="1"/>
  <c r="Q339" i="4" l="1"/>
  <c r="I339" i="4"/>
  <c r="J325" i="1"/>
  <c r="M325" i="1" s="1"/>
  <c r="S325" i="1" s="1"/>
  <c r="J339" i="4" l="1"/>
  <c r="M339" i="4" s="1"/>
  <c r="N325" i="1"/>
  <c r="O325" i="1" s="1"/>
  <c r="P325" i="1" s="1"/>
  <c r="N339" i="4" l="1"/>
  <c r="O339" i="4" s="1"/>
  <c r="P339" i="4" s="1"/>
  <c r="Q326" i="1"/>
  <c r="I326" i="1"/>
  <c r="Q340" i="4" l="1"/>
  <c r="I340" i="4"/>
  <c r="J326" i="1"/>
  <c r="M326" i="1" s="1"/>
  <c r="S326" i="1" s="1"/>
  <c r="J340" i="4" l="1"/>
  <c r="M340" i="4" s="1"/>
  <c r="N326" i="1"/>
  <c r="O326" i="1" s="1"/>
  <c r="N340" i="4" l="1"/>
  <c r="O340" i="4" s="1"/>
  <c r="P340" i="4" s="1"/>
  <c r="Q327" i="1"/>
  <c r="I327" i="1"/>
  <c r="P326" i="1"/>
  <c r="Q341" i="4" l="1"/>
  <c r="I341" i="4"/>
  <c r="J327" i="1"/>
  <c r="M327" i="1" s="1"/>
  <c r="S327" i="1" s="1"/>
  <c r="J341" i="4" l="1"/>
  <c r="M341" i="4" s="1"/>
  <c r="N327" i="1"/>
  <c r="O327" i="1" s="1"/>
  <c r="N341" i="4" l="1"/>
  <c r="O341" i="4" s="1"/>
  <c r="P341" i="4" s="1"/>
  <c r="Q328" i="1"/>
  <c r="I328" i="1"/>
  <c r="P327" i="1"/>
  <c r="Q342" i="4" l="1"/>
  <c r="I342" i="4"/>
  <c r="J328" i="1"/>
  <c r="M328" i="1" s="1"/>
  <c r="S328" i="1" s="1"/>
  <c r="J342" i="4" l="1"/>
  <c r="M342" i="4" s="1"/>
  <c r="N328" i="1"/>
  <c r="O328" i="1" s="1"/>
  <c r="P328" i="1" s="1"/>
  <c r="N342" i="4" l="1"/>
  <c r="O342" i="4" s="1"/>
  <c r="P342" i="4" s="1"/>
  <c r="Q329" i="1"/>
  <c r="I329" i="1"/>
  <c r="Q343" i="4" l="1"/>
  <c r="I343" i="4"/>
  <c r="J329" i="1"/>
  <c r="M329" i="1" s="1"/>
  <c r="S329" i="1" s="1"/>
  <c r="J343" i="4" l="1"/>
  <c r="M343" i="4" s="1"/>
  <c r="N329" i="1"/>
  <c r="O329" i="1" s="1"/>
  <c r="P329" i="1" s="1"/>
  <c r="N343" i="4" l="1"/>
  <c r="O343" i="4" s="1"/>
  <c r="P343" i="4" s="1"/>
  <c r="Q330" i="1"/>
  <c r="I330" i="1"/>
  <c r="Q344" i="4" l="1"/>
  <c r="I344" i="4"/>
  <c r="J330" i="1"/>
  <c r="M330" i="1" s="1"/>
  <c r="S330" i="1" s="1"/>
  <c r="J344" i="4" l="1"/>
  <c r="M344" i="4" s="1"/>
  <c r="N330" i="1"/>
  <c r="O330" i="1" s="1"/>
  <c r="P330" i="1" s="1"/>
  <c r="N344" i="4" l="1"/>
  <c r="O344" i="4" s="1"/>
  <c r="P344" i="4" s="1"/>
  <c r="Q331" i="1"/>
  <c r="I331" i="1"/>
  <c r="Q345" i="4" l="1"/>
  <c r="I345" i="4"/>
  <c r="J331" i="1"/>
  <c r="M331" i="1" s="1"/>
  <c r="S331" i="1" s="1"/>
  <c r="J345" i="4" l="1"/>
  <c r="M345" i="4" s="1"/>
  <c r="N331" i="1"/>
  <c r="O331" i="1" s="1"/>
  <c r="P331" i="1" s="1"/>
  <c r="N345" i="4" l="1"/>
  <c r="O345" i="4" s="1"/>
  <c r="P345" i="4" s="1"/>
  <c r="Q332" i="1"/>
  <c r="I332" i="1"/>
  <c r="Q346" i="4" l="1"/>
  <c r="I346" i="4"/>
  <c r="J332" i="1"/>
  <c r="M332" i="1" s="1"/>
  <c r="S332" i="1" s="1"/>
  <c r="J346" i="4" l="1"/>
  <c r="M346" i="4" s="1"/>
  <c r="N332" i="1"/>
  <c r="O332" i="1" s="1"/>
  <c r="N346" i="4" l="1"/>
  <c r="O346" i="4" s="1"/>
  <c r="Q333" i="1"/>
  <c r="I333" i="1"/>
  <c r="P332" i="1"/>
  <c r="Q347" i="4" l="1"/>
  <c r="I347" i="4"/>
  <c r="P346" i="4"/>
  <c r="J333" i="1"/>
  <c r="M333" i="1" s="1"/>
  <c r="S333" i="1" s="1"/>
  <c r="J347" i="4" l="1"/>
  <c r="M347" i="4" s="1"/>
  <c r="N333" i="1"/>
  <c r="O333" i="1" s="1"/>
  <c r="P333" i="1" s="1"/>
  <c r="N347" i="4" l="1"/>
  <c r="O347" i="4" s="1"/>
  <c r="P347" i="4" s="1"/>
  <c r="Q334" i="1"/>
  <c r="I334" i="1"/>
  <c r="Q348" i="4" l="1"/>
  <c r="I348" i="4"/>
  <c r="J334" i="1"/>
  <c r="M334" i="1" s="1"/>
  <c r="S334" i="1" s="1"/>
  <c r="J348" i="4" l="1"/>
  <c r="M348" i="4" s="1"/>
  <c r="N334" i="1"/>
  <c r="O334" i="1" s="1"/>
  <c r="P334" i="1" s="1"/>
  <c r="N348" i="4" l="1"/>
  <c r="O348" i="4" s="1"/>
  <c r="P348" i="4" s="1"/>
  <c r="Q335" i="1"/>
  <c r="I335" i="1"/>
  <c r="Q349" i="4" l="1"/>
  <c r="I349" i="4"/>
  <c r="J335" i="1"/>
  <c r="M335" i="1" s="1"/>
  <c r="S335" i="1" s="1"/>
  <c r="J349" i="4" l="1"/>
  <c r="M349" i="4" s="1"/>
  <c r="N335" i="1"/>
  <c r="O335" i="1" s="1"/>
  <c r="P335" i="1" s="1"/>
  <c r="N349" i="4" l="1"/>
  <c r="O349" i="4" s="1"/>
  <c r="P349" i="4" s="1"/>
  <c r="Q336" i="1"/>
  <c r="I336" i="1"/>
  <c r="Q350" i="4" l="1"/>
  <c r="I350" i="4"/>
  <c r="J336" i="1"/>
  <c r="M336" i="1" s="1"/>
  <c r="J350" i="4" l="1"/>
  <c r="M350" i="4" s="1"/>
  <c r="S336" i="1"/>
  <c r="N350" i="4" l="1"/>
  <c r="O350" i="4" s="1"/>
  <c r="P350" i="4" s="1"/>
  <c r="N336" i="1"/>
  <c r="O336" i="1" s="1"/>
  <c r="Q351" i="4" l="1"/>
  <c r="I351" i="4"/>
  <c r="Q337" i="1"/>
  <c r="I337" i="1"/>
  <c r="P336" i="1"/>
  <c r="J351" i="4" l="1"/>
  <c r="M351" i="4" s="1"/>
  <c r="J337" i="1"/>
  <c r="M337" i="1" s="1"/>
  <c r="N351" i="4" l="1"/>
  <c r="O351" i="4" s="1"/>
  <c r="S337" i="1"/>
  <c r="N337" i="1"/>
  <c r="O337" i="1" s="1"/>
  <c r="Q352" i="4" l="1"/>
  <c r="I352" i="4"/>
  <c r="P351" i="4"/>
  <c r="Q338" i="1"/>
  <c r="I338" i="1"/>
  <c r="P337" i="1"/>
  <c r="J352" i="4" l="1"/>
  <c r="M352" i="4" s="1"/>
  <c r="J338" i="1"/>
  <c r="M338" i="1" s="1"/>
  <c r="N352" i="4" l="1"/>
  <c r="O352" i="4" s="1"/>
  <c r="P352" i="4" s="1"/>
  <c r="S338" i="1"/>
  <c r="Q353" i="4" l="1"/>
  <c r="I353" i="4"/>
  <c r="N338" i="1"/>
  <c r="O338" i="1" s="1"/>
  <c r="P338" i="1" s="1"/>
  <c r="J353" i="4" l="1"/>
  <c r="M353" i="4" s="1"/>
  <c r="I339" i="1"/>
  <c r="J339" i="1" s="1"/>
  <c r="M339" i="1" s="1"/>
  <c r="Q339" i="1"/>
  <c r="N353" i="4" l="1"/>
  <c r="O353" i="4" s="1"/>
  <c r="S339" i="1"/>
  <c r="Q354" i="4" l="1"/>
  <c r="I354" i="4"/>
  <c r="P353" i="4"/>
  <c r="N339" i="1"/>
  <c r="O339" i="1" s="1"/>
  <c r="J354" i="4" l="1"/>
  <c r="M354" i="4" s="1"/>
  <c r="Q340" i="1"/>
  <c r="I340" i="1"/>
  <c r="P339" i="1"/>
  <c r="N354" i="4" l="1"/>
  <c r="O354" i="4" s="1"/>
  <c r="J340" i="1"/>
  <c r="M340" i="1" s="1"/>
  <c r="Q355" i="4" l="1"/>
  <c r="I355" i="4"/>
  <c r="P354" i="4"/>
  <c r="S340" i="1"/>
  <c r="J355" i="4" l="1"/>
  <c r="M355" i="4" s="1"/>
  <c r="N340" i="1"/>
  <c r="O340" i="1" s="1"/>
  <c r="P340" i="1" s="1"/>
  <c r="N355" i="4" l="1"/>
  <c r="O355" i="4" s="1"/>
  <c r="P355" i="4" s="1"/>
  <c r="Q341" i="1"/>
  <c r="I341" i="1"/>
  <c r="Q356" i="4" l="1"/>
  <c r="I356" i="4"/>
  <c r="J341" i="1"/>
  <c r="M341" i="1" s="1"/>
  <c r="J356" i="4" l="1"/>
  <c r="M356" i="4" s="1"/>
  <c r="N341" i="1"/>
  <c r="O341" i="1" s="1"/>
  <c r="P341" i="1" s="1"/>
  <c r="S341" i="1"/>
  <c r="N356" i="4" l="1"/>
  <c r="O356" i="4" s="1"/>
  <c r="P356" i="4" s="1"/>
  <c r="Q342" i="1"/>
  <c r="I342" i="1"/>
  <c r="Q357" i="4" l="1"/>
  <c r="I357" i="4"/>
  <c r="J342" i="1"/>
  <c r="M342" i="1" s="1"/>
  <c r="J357" i="4" l="1"/>
  <c r="M357" i="4" s="1"/>
  <c r="S342" i="1"/>
  <c r="N357" i="4" l="1"/>
  <c r="O357" i="4" s="1"/>
  <c r="N342" i="1"/>
  <c r="O342" i="1" s="1"/>
  <c r="P342" i="1" s="1"/>
  <c r="Q358" i="4" l="1"/>
  <c r="I358" i="4"/>
  <c r="P357" i="4"/>
  <c r="I343" i="1"/>
  <c r="J343" i="1" s="1"/>
  <c r="M343" i="1" s="1"/>
  <c r="Q343" i="1"/>
  <c r="J358" i="4" l="1"/>
  <c r="M358" i="4" s="1"/>
  <c r="S343" i="1"/>
  <c r="N343" i="1"/>
  <c r="O343" i="1" s="1"/>
  <c r="P343" i="1" s="1"/>
  <c r="N358" i="4" l="1"/>
  <c r="O358" i="4" s="1"/>
  <c r="Q344" i="1"/>
  <c r="I344" i="1"/>
  <c r="Q359" i="4" l="1"/>
  <c r="I359" i="4"/>
  <c r="P358" i="4"/>
  <c r="J344" i="1"/>
  <c r="M344" i="1" s="1"/>
  <c r="J359" i="4" l="1"/>
  <c r="M359" i="4" s="1"/>
  <c r="S344" i="1"/>
  <c r="N359" i="4" l="1"/>
  <c r="O359" i="4" s="1"/>
  <c r="P359" i="4" s="1"/>
  <c r="N344" i="1"/>
  <c r="O344" i="1" s="1"/>
  <c r="P344" i="1" s="1"/>
  <c r="Q360" i="4" l="1"/>
  <c r="I360" i="4"/>
  <c r="Q345" i="1"/>
  <c r="I345" i="1"/>
  <c r="J360" i="4" l="1"/>
  <c r="M360" i="4" s="1"/>
  <c r="J345" i="1"/>
  <c r="M345" i="1" s="1"/>
  <c r="N360" i="4" l="1"/>
  <c r="O360" i="4" s="1"/>
  <c r="P360" i="4" s="1"/>
  <c r="N345" i="1"/>
  <c r="O345" i="1" s="1"/>
  <c r="P345" i="1" s="1"/>
  <c r="S345" i="1"/>
  <c r="Q361" i="4" l="1"/>
  <c r="I361" i="4"/>
  <c r="Q346" i="1"/>
  <c r="I346" i="1"/>
  <c r="J361" i="4" l="1"/>
  <c r="M361" i="4" s="1"/>
  <c r="J346" i="1"/>
  <c r="M346" i="1" s="1"/>
  <c r="N361" i="4" l="1"/>
  <c r="O361" i="4" s="1"/>
  <c r="S346" i="1"/>
  <c r="Q362" i="4" l="1"/>
  <c r="I362" i="4"/>
  <c r="P361" i="4"/>
  <c r="N346" i="1"/>
  <c r="O346" i="1" s="1"/>
  <c r="P346" i="1" s="1"/>
  <c r="J362" i="4" l="1"/>
  <c r="M362" i="4" s="1"/>
  <c r="Q347" i="1"/>
  <c r="I347" i="1"/>
  <c r="N362" i="4" l="1"/>
  <c r="O362" i="4" s="1"/>
  <c r="P362" i="4" s="1"/>
  <c r="J347" i="1"/>
  <c r="M347" i="1" s="1"/>
  <c r="Q363" i="4" l="1"/>
  <c r="I363" i="4"/>
  <c r="S347" i="1"/>
  <c r="N347" i="1"/>
  <c r="O347" i="1" s="1"/>
  <c r="P347" i="1" s="1"/>
  <c r="J363" i="4" l="1"/>
  <c r="M363" i="4" s="1"/>
  <c r="Q348" i="1"/>
  <c r="I348" i="1"/>
  <c r="N363" i="4" l="1"/>
  <c r="O363" i="4" s="1"/>
  <c r="J348" i="1"/>
  <c r="M348" i="1" s="1"/>
  <c r="Q364" i="4" l="1"/>
  <c r="I364" i="4"/>
  <c r="P363" i="4"/>
  <c r="S348" i="1"/>
  <c r="J364" i="4" l="1"/>
  <c r="M364" i="4" s="1"/>
  <c r="N348" i="1"/>
  <c r="O348" i="1" s="1"/>
  <c r="P348" i="1" s="1"/>
  <c r="N364" i="4" l="1"/>
  <c r="O364" i="4" s="1"/>
  <c r="Q349" i="1"/>
  <c r="I349" i="1"/>
  <c r="Q365" i="4" l="1"/>
  <c r="I365" i="4"/>
  <c r="P364" i="4"/>
  <c r="J349" i="1"/>
  <c r="M349" i="1" s="1"/>
  <c r="J365" i="4" l="1"/>
  <c r="M365" i="4" s="1"/>
  <c r="S349" i="1"/>
  <c r="N365" i="4" l="1"/>
  <c r="O365" i="4" s="1"/>
  <c r="N349" i="1"/>
  <c r="O349" i="1" s="1"/>
  <c r="P349" i="1" s="1"/>
  <c r="Q366" i="4" l="1"/>
  <c r="I366" i="4"/>
  <c r="P365" i="4"/>
  <c r="I350" i="1"/>
  <c r="J350" i="1" s="1"/>
  <c r="M350" i="1" s="1"/>
  <c r="Q350" i="1"/>
  <c r="J366" i="4" l="1"/>
  <c r="M366" i="4" s="1"/>
  <c r="S350" i="1"/>
  <c r="N366" i="4" l="1"/>
  <c r="O366" i="4" s="1"/>
  <c r="P366" i="4" s="1"/>
  <c r="N350" i="1"/>
  <c r="O350" i="1" s="1"/>
  <c r="Q367" i="4" l="1"/>
  <c r="I367" i="4"/>
  <c r="Q351" i="1"/>
  <c r="I351" i="1"/>
  <c r="P350" i="1"/>
  <c r="J367" i="4" l="1"/>
  <c r="M367" i="4" s="1"/>
  <c r="J351" i="1"/>
  <c r="M351" i="1" s="1"/>
  <c r="N367" i="4" l="1"/>
  <c r="O367" i="4" s="1"/>
  <c r="P367" i="4" s="1"/>
  <c r="S351" i="1"/>
  <c r="Q368" i="4" l="1"/>
  <c r="I368" i="4"/>
  <c r="N351" i="1"/>
  <c r="O351" i="1" s="1"/>
  <c r="P351" i="1" s="1"/>
  <c r="J368" i="4" l="1"/>
  <c r="M368" i="4" s="1"/>
  <c r="Q352" i="1"/>
  <c r="I352" i="1"/>
  <c r="N368" i="4" l="1"/>
  <c r="O368" i="4" s="1"/>
  <c r="P368" i="4" s="1"/>
  <c r="J352" i="1"/>
  <c r="M352" i="1" s="1"/>
  <c r="Q369" i="4" l="1"/>
  <c r="I369" i="4"/>
  <c r="S352" i="1"/>
  <c r="J369" i="4" l="1"/>
  <c r="M369" i="4" s="1"/>
  <c r="N352" i="1"/>
  <c r="O352" i="1" s="1"/>
  <c r="P352" i="1" s="1"/>
  <c r="N369" i="4" l="1"/>
  <c r="O369" i="4" s="1"/>
  <c r="P369" i="4" s="1"/>
  <c r="Q353" i="1"/>
  <c r="I353" i="1"/>
  <c r="Q370" i="4" l="1"/>
  <c r="I370" i="4"/>
  <c r="J353" i="1"/>
  <c r="M353" i="1" s="1"/>
  <c r="J370" i="4" l="1"/>
  <c r="M370" i="4" s="1"/>
  <c r="S353" i="1"/>
  <c r="N370" i="4" l="1"/>
  <c r="O370" i="4" s="1"/>
  <c r="N353" i="1"/>
  <c r="O353" i="1" s="1"/>
  <c r="P353" i="1" s="1"/>
  <c r="I354" i="1" l="1"/>
  <c r="J354" i="1" s="1"/>
  <c r="M354" i="1" s="1"/>
  <c r="Q354" i="1"/>
  <c r="Q371" i="4"/>
  <c r="I371" i="4"/>
  <c r="P370" i="4"/>
  <c r="J371" i="4" l="1"/>
  <c r="M371" i="4" s="1"/>
  <c r="S354" i="1"/>
  <c r="N371" i="4" l="1"/>
  <c r="O371" i="4" s="1"/>
  <c r="P371" i="4" s="1"/>
  <c r="N354" i="1"/>
  <c r="O354" i="1" s="1"/>
  <c r="P354" i="1" s="1"/>
  <c r="Q372" i="4" l="1"/>
  <c r="I372" i="4"/>
  <c r="I355" i="1"/>
  <c r="J355" i="1" s="1"/>
  <c r="M355" i="1" s="1"/>
  <c r="Q355" i="1"/>
  <c r="J372" i="4" l="1"/>
  <c r="M372" i="4" s="1"/>
  <c r="S355" i="1"/>
  <c r="N372" i="4" l="1"/>
  <c r="O372" i="4" s="1"/>
  <c r="P372" i="4" s="1"/>
  <c r="N355" i="1"/>
  <c r="O355" i="1" s="1"/>
  <c r="P355" i="1" s="1"/>
  <c r="Q373" i="4" l="1"/>
  <c r="I373" i="4"/>
  <c r="Q356" i="1"/>
  <c r="I356" i="1"/>
  <c r="J373" i="4" l="1"/>
  <c r="M373" i="4" s="1"/>
  <c r="J356" i="1"/>
  <c r="M356" i="1" s="1"/>
  <c r="S356" i="1" s="1"/>
  <c r="N373" i="4" l="1"/>
  <c r="O373" i="4" s="1"/>
  <c r="N356" i="1"/>
  <c r="O356" i="1" s="1"/>
  <c r="Q374" i="4" l="1"/>
  <c r="I374" i="4"/>
  <c r="P373" i="4"/>
  <c r="Q357" i="1"/>
  <c r="I357" i="1"/>
  <c r="P356" i="1"/>
  <c r="J374" i="4" l="1"/>
  <c r="M374" i="4" s="1"/>
  <c r="J357" i="1"/>
  <c r="M357" i="1" s="1"/>
  <c r="S357" i="1" s="1"/>
  <c r="N374" i="4" l="1"/>
  <c r="O374" i="4" s="1"/>
  <c r="P374" i="4" s="1"/>
  <c r="N357" i="1"/>
  <c r="O357" i="1" s="1"/>
  <c r="P357" i="1" s="1"/>
  <c r="Q375" i="4" l="1"/>
  <c r="I375" i="4"/>
  <c r="J375" i="4" s="1"/>
  <c r="M375" i="4" s="1"/>
  <c r="Q358" i="1"/>
  <c r="I358" i="1"/>
  <c r="N375" i="4" l="1"/>
  <c r="O375" i="4" s="1"/>
  <c r="P375" i="4" s="1"/>
  <c r="J358" i="1"/>
  <c r="M358" i="1" s="1"/>
  <c r="S358" i="1" s="1"/>
  <c r="N358" i="1" l="1"/>
  <c r="O358" i="1" s="1"/>
  <c r="P358" i="1" s="1"/>
  <c r="Q359" i="1" l="1"/>
  <c r="I359" i="1"/>
  <c r="J359" i="1" l="1"/>
  <c r="M359" i="1" s="1"/>
  <c r="S359" i="1" s="1"/>
  <c r="N359" i="1" l="1"/>
  <c r="O359" i="1" s="1"/>
  <c r="Q360" i="1" l="1"/>
  <c r="I360" i="1"/>
  <c r="P359" i="1"/>
  <c r="J360" i="1" l="1"/>
  <c r="M360" i="1" s="1"/>
  <c r="S360" i="1" s="1"/>
  <c r="N360" i="1" l="1"/>
  <c r="O360" i="1" s="1"/>
  <c r="P360" i="1" s="1"/>
  <c r="Q361" i="1" l="1"/>
  <c r="I361" i="1"/>
  <c r="J361" i="1" l="1"/>
  <c r="M361" i="1" s="1"/>
  <c r="S361" i="1" s="1"/>
  <c r="N361" i="1" l="1"/>
  <c r="O361" i="1" s="1"/>
  <c r="Q362" i="1" l="1"/>
  <c r="I362" i="1"/>
  <c r="P361" i="1"/>
  <c r="J362" i="1" l="1"/>
  <c r="M362" i="1" s="1"/>
  <c r="S362" i="1" s="1"/>
  <c r="N362" i="1" l="1"/>
  <c r="O362" i="1" s="1"/>
  <c r="Q363" i="1" l="1"/>
  <c r="I363" i="1"/>
  <c r="P362" i="1"/>
  <c r="J363" i="1" l="1"/>
  <c r="M363" i="1" s="1"/>
  <c r="S363" i="1" s="1"/>
  <c r="N363" i="1" l="1"/>
  <c r="O363" i="1" s="1"/>
  <c r="P363" i="1" s="1"/>
  <c r="Q364" i="1" l="1"/>
  <c r="I364" i="1"/>
  <c r="J364" i="1" l="1"/>
  <c r="M364" i="1" s="1"/>
  <c r="S364" i="1" s="1"/>
  <c r="N364" i="1" l="1"/>
  <c r="O364" i="1" s="1"/>
  <c r="P364" i="1" s="1"/>
  <c r="Q365" i="1" l="1"/>
  <c r="I365" i="1"/>
  <c r="J365" i="1" l="1"/>
  <c r="M365" i="1" s="1"/>
  <c r="S365" i="1" s="1"/>
  <c r="N365" i="1" l="1"/>
  <c r="O365" i="1" s="1"/>
  <c r="P365" i="1" s="1"/>
  <c r="Q366" i="1" l="1"/>
  <c r="I366" i="1"/>
  <c r="J366" i="1" l="1"/>
  <c r="M366" i="1" s="1"/>
  <c r="S366" i="1" l="1"/>
  <c r="N366" i="1"/>
  <c r="O366" i="1" s="1"/>
  <c r="P366" i="1" s="1"/>
  <c r="Q367" i="1" l="1"/>
  <c r="I367" i="1"/>
  <c r="J367" i="1" l="1"/>
  <c r="M367" i="1" s="1"/>
  <c r="S367" i="1" l="1"/>
  <c r="N367" i="1" l="1"/>
  <c r="O367" i="1" s="1"/>
  <c r="P367" i="1" s="1"/>
  <c r="I368" i="1" l="1"/>
  <c r="J368" i="1" s="1"/>
  <c r="M368" i="1" s="1"/>
  <c r="Q368" i="1"/>
  <c r="S368" i="1" l="1"/>
  <c r="N368" i="1" l="1"/>
  <c r="O368" i="1" s="1"/>
  <c r="P368" i="1" s="1"/>
  <c r="I369" i="1" l="1"/>
  <c r="J369" i="1" s="1"/>
  <c r="M369" i="1" s="1"/>
  <c r="Q369" i="1"/>
  <c r="S369" i="1" l="1"/>
  <c r="N369" i="1" l="1"/>
  <c r="O369" i="1" s="1"/>
  <c r="P369" i="1" s="1"/>
  <c r="Q370" i="1" l="1"/>
  <c r="I370" i="1"/>
  <c r="J370" i="1" l="1"/>
  <c r="M370" i="1" s="1"/>
  <c r="S370" i="1" l="1"/>
  <c r="N370" i="1" l="1"/>
  <c r="O370" i="1" s="1"/>
  <c r="P370" i="1" s="1"/>
  <c r="Q371" i="1" l="1"/>
  <c r="I371" i="1"/>
  <c r="J371" i="1" l="1"/>
  <c r="M371" i="1" s="1"/>
  <c r="S371" i="1" l="1"/>
  <c r="N371" i="1" l="1"/>
  <c r="O371" i="1" s="1"/>
  <c r="Q372" i="1" l="1"/>
  <c r="I372" i="1"/>
  <c r="P371" i="1"/>
  <c r="J372" i="1" l="1"/>
  <c r="M372" i="1" s="1"/>
  <c r="S372" i="1" l="1"/>
  <c r="N372" i="1" l="1"/>
  <c r="O372" i="1" s="1"/>
  <c r="P372" i="1" s="1"/>
  <c r="I373" i="1" l="1"/>
  <c r="J373" i="1" s="1"/>
  <c r="M373" i="1" s="1"/>
  <c r="Q373" i="1"/>
  <c r="S373" i="1" l="1"/>
  <c r="N373" i="1" l="1"/>
  <c r="O373" i="1" s="1"/>
  <c r="Q374" i="1" s="1"/>
  <c r="P373" i="1" l="1"/>
  <c r="I374" i="1"/>
  <c r="J374" i="1" s="1"/>
  <c r="M374" i="1" s="1"/>
  <c r="S374" i="1" l="1"/>
  <c r="N374" i="1" l="1"/>
  <c r="O374" i="1" s="1"/>
  <c r="Q375" i="1" s="1"/>
  <c r="P374" i="1" l="1"/>
  <c r="I375" i="1"/>
  <c r="J375" i="1" s="1"/>
  <c r="M375" i="1" l="1"/>
  <c r="N375" i="1"/>
  <c r="O375" i="1" s="1"/>
  <c r="M7" i="1" l="1"/>
  <c r="S375" i="1"/>
  <c r="P375" i="1"/>
</calcChain>
</file>

<file path=xl/sharedStrings.xml><?xml version="1.0" encoding="utf-8"?>
<sst xmlns="http://schemas.openxmlformats.org/spreadsheetml/2006/main" count="60" uniqueCount="30">
  <si>
    <t>DZIEŃ MIESIĄCA</t>
  </si>
  <si>
    <t>Wpłata</t>
  </si>
  <si>
    <t>Wypłata</t>
  </si>
  <si>
    <t>Dzień tygodnia</t>
  </si>
  <si>
    <t>DZIEŃ TYGODNIA</t>
  </si>
  <si>
    <t>Dzienny zysk</t>
  </si>
  <si>
    <t xml:space="preserve">Stan konta </t>
  </si>
  <si>
    <t>Zakupy</t>
  </si>
  <si>
    <t>1 pozycja</t>
  </si>
  <si>
    <t>2 cykl</t>
  </si>
  <si>
    <t>3 cykl</t>
  </si>
  <si>
    <t>4 cykl</t>
  </si>
  <si>
    <t>Data</t>
  </si>
  <si>
    <t>Data pierwszej wpłaty</t>
  </si>
  <si>
    <t>Kwota pierwszej wpłaty</t>
  </si>
  <si>
    <t>Kapitał 
w JSS-Tripler</t>
  </si>
  <si>
    <t>Dzienny zarobek
1,5% i 2%</t>
  </si>
  <si>
    <t>Środki do
dyspozycji</t>
  </si>
  <si>
    <t>Kwota
reinwestowana</t>
  </si>
  <si>
    <t>Suma wpłat</t>
  </si>
  <si>
    <t>Suma wypłat</t>
  </si>
  <si>
    <t>Polub Nasz "Fan Page" i Dołącz do nas na Facebook'u</t>
  </si>
  <si>
    <t>Tomasz Dyduch :: JustBeenPaid bez Tajemnic :: http://MyJustBeenPaid.pl</t>
  </si>
  <si>
    <t>Start</t>
  </si>
  <si>
    <t>Cykl 1                       Cykl 1                         Cykl 1                       Cykl 1                       Cykl 1                       Cykl 1                       Cykl 1                       Cykl 1                       Cykl 1                       Cykl 1</t>
  </si>
  <si>
    <t>Cykl 2                       Cykl 2                         Cykl 2                       Cykl 2                       Cykl 2                       Cykl 2                       Cykl 2                       Cykl 2                       Cykl 2                       Cykl 2</t>
  </si>
  <si>
    <t>Cykl 3                       Cykl 3                         Cykl 3                       Cykl 3                       Cykl 3                       Cykl 3                       Cykl 3                       Cykl 3                       Cykl 3                       Cykl 3</t>
  </si>
  <si>
    <t>Cykl 4                       Cykl 4                         Cykl 4                       Cykl 4                       Cykl 4                       Cykl 4                       Cykl 4                       Cykl 4                       Cykl 4                       Cykl 4</t>
  </si>
  <si>
    <t>Cykl 5                         Cykl 5                       Cykl 5                       Cykl 5                       Cykl 5</t>
  </si>
  <si>
    <t>5 cykl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</si>
</sst>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$-409]#,##0.00"/>
  </numFmts>
  <fonts count="1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/>
      <sz val="14"/>
      <color indexed="12"/>
      <name val="Arial"/>
      <family val="2"/>
    </font>
    <font>
      <sz val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0" xfId="0" applyNumberFormat="1">
      <alignment vertical="center"/>
    </xf>
    <xf numFmtId="165" fontId="0" fillId="0" borderId="1" xfId="0" applyNumberForma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>
      <alignment vertical="center"/>
    </xf>
    <xf numFmtId="164" fontId="8" fillId="0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165" fontId="0" fillId="0" borderId="2" xfId="0" applyNumberFormat="1" applyBorder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>
      <alignment wrapText="1"/>
    </xf>
    <xf numFmtId="0" fontId="0" fillId="0" borderId="3" xfId="0" applyBorder="1">
      <alignment vertical="center"/>
    </xf>
    <xf numFmtId="165" fontId="5" fillId="0" borderId="2" xfId="0" applyNumberFormat="1" applyFont="1" applyBorder="1">
      <alignment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horizontal="center" wrapText="1"/>
    </xf>
    <xf numFmtId="165" fontId="0" fillId="0" borderId="3" xfId="0" applyNumberFormat="1" applyBorder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5" fontId="0" fillId="0" borderId="6" xfId="0" applyNumberFormat="1" applyBorder="1">
      <alignment vertical="center"/>
    </xf>
    <xf numFmtId="0" fontId="0" fillId="0" borderId="4" xfId="0" applyBorder="1">
      <alignment vertical="center"/>
    </xf>
    <xf numFmtId="165" fontId="1" fillId="4" borderId="1" xfId="0" applyNumberFormat="1" applyFont="1" applyFill="1" applyBorder="1" applyAlignment="1">
      <alignment wrapText="1"/>
    </xf>
    <xf numFmtId="165" fontId="0" fillId="5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0" fontId="1" fillId="0" borderId="2" xfId="0" applyFont="1" applyBorder="1">
      <alignment vertical="center"/>
    </xf>
    <xf numFmtId="164" fontId="1" fillId="4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>
      <alignment vertical="center"/>
    </xf>
    <xf numFmtId="165" fontId="7" fillId="0" borderId="1" xfId="0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4" fontId="9" fillId="0" borderId="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164" fontId="11" fillId="0" borderId="2" xfId="1" applyNumberFormat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vertical="center"/>
    </xf>
    <xf numFmtId="165" fontId="12" fillId="0" borderId="6" xfId="0" applyNumberFormat="1" applyFont="1" applyBorder="1">
      <alignment vertical="center"/>
    </xf>
    <xf numFmtId="0" fontId="11" fillId="0" borderId="6" xfId="1" applyFont="1" applyBorder="1" applyAlignment="1" applyProtection="1">
      <alignment vertical="center"/>
    </xf>
    <xf numFmtId="0" fontId="10" fillId="0" borderId="2" xfId="0" applyFont="1" applyBorder="1">
      <alignment vertical="center"/>
    </xf>
    <xf numFmtId="0" fontId="13" fillId="6" borderId="0" xfId="0" applyFont="1" applyFill="1" applyAlignment="1">
      <alignment horizontal="center" vertical="center" wrapText="1"/>
    </xf>
    <xf numFmtId="165" fontId="10" fillId="0" borderId="2" xfId="0" applyNumberFormat="1" applyFont="1" applyFill="1" applyBorder="1" applyAlignment="1">
      <alignment wrapText="1"/>
    </xf>
    <xf numFmtId="165" fontId="10" fillId="0" borderId="2" xfId="0" applyNumberFormat="1" applyFont="1" applyBorder="1">
      <alignment vertical="center"/>
    </xf>
    <xf numFmtId="0" fontId="13" fillId="6" borderId="0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wrapText="1"/>
    </xf>
    <xf numFmtId="0" fontId="16" fillId="0" borderId="7" xfId="0" applyFont="1" applyBorder="1">
      <alignment vertical="center"/>
    </xf>
    <xf numFmtId="0" fontId="16" fillId="0" borderId="2" xfId="0" applyFont="1" applyBorder="1">
      <alignment vertical="center"/>
    </xf>
    <xf numFmtId="0" fontId="1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165" fontId="16" fillId="0" borderId="7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164" fontId="11" fillId="0" borderId="2" xfId="1" applyNumberFormat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vertical="center"/>
    </xf>
    <xf numFmtId="164" fontId="13" fillId="6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164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165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 applyProtection="1">
      <alignment horizontal="center" vertical="center" wrapText="1"/>
      <protection locked="0"/>
    </xf>
    <xf numFmtId="165" fontId="14" fillId="6" borderId="9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10" xfId="0" applyFont="1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textRotation="90" wrapText="1"/>
    </xf>
    <xf numFmtId="165" fontId="14" fillId="6" borderId="0" xfId="0" applyNumberFormat="1" applyFont="1" applyFill="1" applyBorder="1" applyAlignment="1" applyProtection="1">
      <alignment horizontal="center" vertical="center" wrapText="1"/>
    </xf>
    <xf numFmtId="164" fontId="11" fillId="0" borderId="4" xfId="1" applyNumberFormat="1" applyFont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DAF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0" u="none" strike="noStrike" baseline="0">
                <a:solidFill>
                  <a:srgbClr val="0000FF"/>
                </a:solidFill>
                <a:latin typeface="Arial CE"/>
                <a:cs typeface="Arial CE"/>
              </a:rPr>
              <a:t>Wzrost wartości inwestycji w czasie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0" u="none" strike="noStrike" baseline="0">
                <a:solidFill>
                  <a:srgbClr val="0000FF"/>
                </a:solidFill>
                <a:latin typeface="Arial CE"/>
                <a:cs typeface="Arial CE"/>
              </a:rPr>
              <a:t>w JSS-Tripler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0" i="1" u="sng" strike="noStrike" baseline="0">
                <a:solidFill>
                  <a:srgbClr val="0000FF"/>
                </a:solidFill>
                <a:latin typeface="Arial CE"/>
                <a:cs typeface="Arial CE"/>
              </a:rPr>
              <a:t>http://MyJustBeenPaid.pl</a:t>
            </a:r>
            <a:endParaRPr lang="pl-PL"/>
          </a:p>
        </c:rich>
      </c:tx>
      <c:layout>
        <c:manualLayout>
          <c:xMode val="edge"/>
          <c:yMode val="edge"/>
          <c:x val="0.35677344679741113"/>
          <c:y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252326783867626E-2"/>
          <c:y val="2.3688663282571912E-2"/>
          <c:w val="0.93174767321613239"/>
          <c:h val="0.90524534686971236"/>
        </c:manualLayout>
      </c:layout>
      <c:lineChart>
        <c:grouping val="standard"/>
        <c:varyColors val="0"/>
        <c:ser>
          <c:idx val="0"/>
          <c:order val="0"/>
          <c:tx>
            <c:v>Strategia 1. Stan w JSS-Tripler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9"/>
            <c:marker>
              <c:symbol val="diamond"/>
              <c:size val="7"/>
              <c:spPr>
                <a:solidFill>
                  <a:srgbClr val="99CC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99CC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80"/>
            <c:marker>
              <c:symbol val="diamond"/>
              <c:size val="7"/>
              <c:spPr>
                <a:solidFill>
                  <a:srgbClr val="99CC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Lbls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1'!$I$10:$I$99</c:f>
              <c:numCache>
                <c:formatCode>[$$-409]#,##0.00</c:formatCode>
                <c:ptCount val="90"/>
                <c:pt idx="0">
                  <c:v>1000</c:v>
                </c:pt>
                <c:pt idx="1">
                  <c:v>1020</c:v>
                </c:pt>
                <c:pt idx="2">
                  <c:v>1040</c:v>
                </c:pt>
                <c:pt idx="3">
                  <c:v>1060</c:v>
                </c:pt>
                <c:pt idx="4">
                  <c:v>1080</c:v>
                </c:pt>
                <c:pt idx="5">
                  <c:v>1100</c:v>
                </c:pt>
                <c:pt idx="6">
                  <c:v>1120</c:v>
                </c:pt>
                <c:pt idx="7">
                  <c:v>1130</c:v>
                </c:pt>
                <c:pt idx="8">
                  <c:v>1150</c:v>
                </c:pt>
                <c:pt idx="9">
                  <c:v>1180</c:v>
                </c:pt>
                <c:pt idx="10">
                  <c:v>1200</c:v>
                </c:pt>
                <c:pt idx="11">
                  <c:v>1230</c:v>
                </c:pt>
                <c:pt idx="12">
                  <c:v>1250</c:v>
                </c:pt>
                <c:pt idx="13">
                  <c:v>1270</c:v>
                </c:pt>
                <c:pt idx="14">
                  <c:v>1290</c:v>
                </c:pt>
                <c:pt idx="15">
                  <c:v>1310</c:v>
                </c:pt>
                <c:pt idx="16">
                  <c:v>1340</c:v>
                </c:pt>
                <c:pt idx="17">
                  <c:v>1370</c:v>
                </c:pt>
                <c:pt idx="18">
                  <c:v>1390</c:v>
                </c:pt>
                <c:pt idx="19">
                  <c:v>1420</c:v>
                </c:pt>
                <c:pt idx="20">
                  <c:v>1440</c:v>
                </c:pt>
                <c:pt idx="21">
                  <c:v>1460</c:v>
                </c:pt>
                <c:pt idx="22">
                  <c:v>1490</c:v>
                </c:pt>
                <c:pt idx="23">
                  <c:v>1520</c:v>
                </c:pt>
                <c:pt idx="24">
                  <c:v>1550</c:v>
                </c:pt>
                <c:pt idx="25">
                  <c:v>1590</c:v>
                </c:pt>
                <c:pt idx="26">
                  <c:v>1620</c:v>
                </c:pt>
                <c:pt idx="27">
                  <c:v>1640</c:v>
                </c:pt>
                <c:pt idx="28">
                  <c:v>1670</c:v>
                </c:pt>
                <c:pt idx="29">
                  <c:v>1700</c:v>
                </c:pt>
                <c:pt idx="30">
                  <c:v>1730</c:v>
                </c:pt>
                <c:pt idx="31">
                  <c:v>1770</c:v>
                </c:pt>
                <c:pt idx="32">
                  <c:v>1800</c:v>
                </c:pt>
                <c:pt idx="33">
                  <c:v>1840</c:v>
                </c:pt>
                <c:pt idx="34">
                  <c:v>1870</c:v>
                </c:pt>
                <c:pt idx="35">
                  <c:v>1890</c:v>
                </c:pt>
                <c:pt idx="36">
                  <c:v>1930</c:v>
                </c:pt>
                <c:pt idx="37">
                  <c:v>1970</c:v>
                </c:pt>
                <c:pt idx="38">
                  <c:v>2010</c:v>
                </c:pt>
                <c:pt idx="39">
                  <c:v>2050</c:v>
                </c:pt>
                <c:pt idx="40">
                  <c:v>2090</c:v>
                </c:pt>
                <c:pt idx="41">
                  <c:v>2120</c:v>
                </c:pt>
                <c:pt idx="42">
                  <c:v>2160</c:v>
                </c:pt>
                <c:pt idx="43">
                  <c:v>2200</c:v>
                </c:pt>
                <c:pt idx="44">
                  <c:v>2240</c:v>
                </c:pt>
                <c:pt idx="45">
                  <c:v>2290</c:v>
                </c:pt>
                <c:pt idx="46">
                  <c:v>2330</c:v>
                </c:pt>
                <c:pt idx="47">
                  <c:v>2380</c:v>
                </c:pt>
                <c:pt idx="48">
                  <c:v>2420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2710</c:v>
                </c:pt>
                <c:pt idx="55">
                  <c:v>2750</c:v>
                </c:pt>
                <c:pt idx="56">
                  <c:v>2790</c:v>
                </c:pt>
                <c:pt idx="57">
                  <c:v>2840</c:v>
                </c:pt>
                <c:pt idx="58">
                  <c:v>2900</c:v>
                </c:pt>
                <c:pt idx="59">
                  <c:v>2960</c:v>
                </c:pt>
                <c:pt idx="60">
                  <c:v>3020</c:v>
                </c:pt>
                <c:pt idx="61">
                  <c:v>3080</c:v>
                </c:pt>
                <c:pt idx="62">
                  <c:v>3120</c:v>
                </c:pt>
                <c:pt idx="63">
                  <c:v>3170</c:v>
                </c:pt>
                <c:pt idx="64">
                  <c:v>3240</c:v>
                </c:pt>
                <c:pt idx="65">
                  <c:v>3300</c:v>
                </c:pt>
                <c:pt idx="66">
                  <c:v>3370</c:v>
                </c:pt>
                <c:pt idx="67">
                  <c:v>3430</c:v>
                </c:pt>
                <c:pt idx="68">
                  <c:v>3500</c:v>
                </c:pt>
                <c:pt idx="69">
                  <c:v>3550</c:v>
                </c:pt>
                <c:pt idx="70">
                  <c:v>3610</c:v>
                </c:pt>
                <c:pt idx="71">
                  <c:v>3680</c:v>
                </c:pt>
                <c:pt idx="72">
                  <c:v>3750</c:v>
                </c:pt>
                <c:pt idx="73">
                  <c:v>3830</c:v>
                </c:pt>
                <c:pt idx="74">
                  <c:v>3900</c:v>
                </c:pt>
                <c:pt idx="75">
                  <c:v>3980</c:v>
                </c:pt>
                <c:pt idx="76">
                  <c:v>4040</c:v>
                </c:pt>
                <c:pt idx="77">
                  <c:v>4100</c:v>
                </c:pt>
                <c:pt idx="78">
                  <c:v>4190</c:v>
                </c:pt>
                <c:pt idx="79">
                  <c:v>4270</c:v>
                </c:pt>
                <c:pt idx="80">
                  <c:v>4350</c:v>
                </c:pt>
                <c:pt idx="81">
                  <c:v>3440</c:v>
                </c:pt>
                <c:pt idx="82">
                  <c:v>3490</c:v>
                </c:pt>
                <c:pt idx="83">
                  <c:v>3520</c:v>
                </c:pt>
                <c:pt idx="84">
                  <c:v>3560</c:v>
                </c:pt>
                <c:pt idx="85">
                  <c:v>3610</c:v>
                </c:pt>
                <c:pt idx="86">
                  <c:v>3660</c:v>
                </c:pt>
                <c:pt idx="87">
                  <c:v>3710</c:v>
                </c:pt>
                <c:pt idx="88">
                  <c:v>3780</c:v>
                </c:pt>
                <c:pt idx="89">
                  <c:v>3830</c:v>
                </c:pt>
              </c:numCache>
            </c:numRef>
          </c:val>
          <c:smooth val="0"/>
        </c:ser>
        <c:ser>
          <c:idx val="1"/>
          <c:order val="1"/>
          <c:tx>
            <c:v>Strategia 2. Stan w JSS-Tripler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dPt>
            <c:idx val="29"/>
            <c:marker>
              <c:symbol val="diamond"/>
              <c:size val="7"/>
              <c:spPr>
                <a:solidFill>
                  <a:srgbClr val="FF99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FF99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Pt>
            <c:idx val="80"/>
            <c:marker>
              <c:symbol val="diamond"/>
              <c:size val="7"/>
              <c:spPr>
                <a:solidFill>
                  <a:srgbClr val="FF99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Lbls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8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8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8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2'!$I$10:$I$99</c:f>
              <c:numCache>
                <c:formatCode>[$$-409]#,##0.00</c:formatCode>
                <c:ptCount val="90"/>
                <c:pt idx="0">
                  <c:v>1000</c:v>
                </c:pt>
                <c:pt idx="1">
                  <c:v>1020</c:v>
                </c:pt>
                <c:pt idx="2">
                  <c:v>1040</c:v>
                </c:pt>
                <c:pt idx="3">
                  <c:v>1060</c:v>
                </c:pt>
                <c:pt idx="4">
                  <c:v>1080</c:v>
                </c:pt>
                <c:pt idx="5">
                  <c:v>1100</c:v>
                </c:pt>
                <c:pt idx="6">
                  <c:v>1120</c:v>
                </c:pt>
                <c:pt idx="7">
                  <c:v>1130</c:v>
                </c:pt>
                <c:pt idx="8">
                  <c:v>1150</c:v>
                </c:pt>
                <c:pt idx="9">
                  <c:v>1180</c:v>
                </c:pt>
                <c:pt idx="10">
                  <c:v>1200</c:v>
                </c:pt>
                <c:pt idx="11">
                  <c:v>1230</c:v>
                </c:pt>
                <c:pt idx="12">
                  <c:v>1250</c:v>
                </c:pt>
                <c:pt idx="13">
                  <c:v>1270</c:v>
                </c:pt>
                <c:pt idx="14">
                  <c:v>1290</c:v>
                </c:pt>
                <c:pt idx="15">
                  <c:v>1310</c:v>
                </c:pt>
                <c:pt idx="16">
                  <c:v>1340</c:v>
                </c:pt>
                <c:pt idx="17">
                  <c:v>1370</c:v>
                </c:pt>
                <c:pt idx="18">
                  <c:v>1390</c:v>
                </c:pt>
                <c:pt idx="19">
                  <c:v>1420</c:v>
                </c:pt>
                <c:pt idx="20">
                  <c:v>1440</c:v>
                </c:pt>
                <c:pt idx="21">
                  <c:v>1460</c:v>
                </c:pt>
                <c:pt idx="22">
                  <c:v>1490</c:v>
                </c:pt>
                <c:pt idx="23">
                  <c:v>1520</c:v>
                </c:pt>
                <c:pt idx="24">
                  <c:v>1550</c:v>
                </c:pt>
                <c:pt idx="25">
                  <c:v>1590</c:v>
                </c:pt>
                <c:pt idx="26">
                  <c:v>1620</c:v>
                </c:pt>
                <c:pt idx="27">
                  <c:v>1640</c:v>
                </c:pt>
                <c:pt idx="28">
                  <c:v>1670</c:v>
                </c:pt>
                <c:pt idx="29">
                  <c:v>1700</c:v>
                </c:pt>
                <c:pt idx="30">
                  <c:v>1730</c:v>
                </c:pt>
                <c:pt idx="31">
                  <c:v>1770</c:v>
                </c:pt>
                <c:pt idx="32">
                  <c:v>1800</c:v>
                </c:pt>
                <c:pt idx="33">
                  <c:v>1840</c:v>
                </c:pt>
                <c:pt idx="34">
                  <c:v>1870</c:v>
                </c:pt>
                <c:pt idx="35">
                  <c:v>1890</c:v>
                </c:pt>
                <c:pt idx="36">
                  <c:v>1930</c:v>
                </c:pt>
                <c:pt idx="37">
                  <c:v>1970</c:v>
                </c:pt>
                <c:pt idx="38">
                  <c:v>2010</c:v>
                </c:pt>
                <c:pt idx="39">
                  <c:v>2050</c:v>
                </c:pt>
                <c:pt idx="40">
                  <c:v>2090</c:v>
                </c:pt>
                <c:pt idx="41">
                  <c:v>2120</c:v>
                </c:pt>
                <c:pt idx="42">
                  <c:v>2160</c:v>
                </c:pt>
                <c:pt idx="43">
                  <c:v>2200</c:v>
                </c:pt>
                <c:pt idx="44">
                  <c:v>2240</c:v>
                </c:pt>
                <c:pt idx="45">
                  <c:v>2290</c:v>
                </c:pt>
                <c:pt idx="46">
                  <c:v>2330</c:v>
                </c:pt>
                <c:pt idx="47">
                  <c:v>2380</c:v>
                </c:pt>
                <c:pt idx="48">
                  <c:v>2420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2710</c:v>
                </c:pt>
                <c:pt idx="55">
                  <c:v>2750</c:v>
                </c:pt>
                <c:pt idx="56">
                  <c:v>2790</c:v>
                </c:pt>
                <c:pt idx="57">
                  <c:v>2840</c:v>
                </c:pt>
                <c:pt idx="58">
                  <c:v>2900</c:v>
                </c:pt>
                <c:pt idx="59">
                  <c:v>2960</c:v>
                </c:pt>
                <c:pt idx="60">
                  <c:v>3020</c:v>
                </c:pt>
                <c:pt idx="61">
                  <c:v>3080</c:v>
                </c:pt>
                <c:pt idx="62">
                  <c:v>3120</c:v>
                </c:pt>
                <c:pt idx="63">
                  <c:v>3170</c:v>
                </c:pt>
                <c:pt idx="64">
                  <c:v>3240</c:v>
                </c:pt>
                <c:pt idx="65">
                  <c:v>3300</c:v>
                </c:pt>
                <c:pt idx="66">
                  <c:v>3370</c:v>
                </c:pt>
                <c:pt idx="67">
                  <c:v>3430</c:v>
                </c:pt>
                <c:pt idx="68">
                  <c:v>3500</c:v>
                </c:pt>
                <c:pt idx="69">
                  <c:v>3550</c:v>
                </c:pt>
                <c:pt idx="70">
                  <c:v>3610</c:v>
                </c:pt>
                <c:pt idx="71">
                  <c:v>3680</c:v>
                </c:pt>
                <c:pt idx="72">
                  <c:v>3750</c:v>
                </c:pt>
                <c:pt idx="73">
                  <c:v>3830</c:v>
                </c:pt>
                <c:pt idx="74">
                  <c:v>3900</c:v>
                </c:pt>
                <c:pt idx="75">
                  <c:v>3980</c:v>
                </c:pt>
                <c:pt idx="76">
                  <c:v>4040</c:v>
                </c:pt>
                <c:pt idx="77">
                  <c:v>4100</c:v>
                </c:pt>
                <c:pt idx="78">
                  <c:v>4190</c:v>
                </c:pt>
                <c:pt idx="79">
                  <c:v>4270</c:v>
                </c:pt>
                <c:pt idx="80">
                  <c:v>4350</c:v>
                </c:pt>
                <c:pt idx="81">
                  <c:v>3440</c:v>
                </c:pt>
                <c:pt idx="82">
                  <c:v>3490</c:v>
                </c:pt>
                <c:pt idx="83">
                  <c:v>3520</c:v>
                </c:pt>
                <c:pt idx="84">
                  <c:v>3560</c:v>
                </c:pt>
                <c:pt idx="85">
                  <c:v>3610</c:v>
                </c:pt>
                <c:pt idx="86">
                  <c:v>3660</c:v>
                </c:pt>
                <c:pt idx="87">
                  <c:v>3710</c:v>
                </c:pt>
                <c:pt idx="88">
                  <c:v>3780</c:v>
                </c:pt>
                <c:pt idx="89">
                  <c:v>3830</c:v>
                </c:pt>
              </c:numCache>
            </c:numRef>
          </c:val>
          <c:smooth val="0"/>
        </c:ser>
        <c:ser>
          <c:idx val="2"/>
          <c:order val="2"/>
          <c:tx>
            <c:v>Strategia 1. Wypłaty Gotówkowe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dPt>
            <c:idx val="29"/>
            <c:marker>
              <c:symbol val="diamond"/>
              <c:size val="7"/>
              <c:spPr>
                <a:solidFill>
                  <a:srgbClr val="FF00FF"/>
                </a:solidFill>
                <a:ln>
                  <a:solidFill>
                    <a:srgbClr val="FFFF00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FF00FF"/>
                </a:solidFill>
                <a:ln>
                  <a:solidFill>
                    <a:srgbClr val="FFFF00"/>
                  </a:solidFill>
                  <a:prstDash val="solid"/>
                </a:ln>
              </c:spPr>
            </c:marker>
            <c:bubble3D val="0"/>
          </c:dPt>
          <c:dPt>
            <c:idx val="80"/>
            <c:marker>
              <c:symbol val="diamond"/>
              <c:size val="7"/>
              <c:spPr>
                <a:solidFill>
                  <a:srgbClr val="FF00FF"/>
                </a:solidFill>
                <a:ln>
                  <a:solidFill>
                    <a:srgbClr val="FFFF00"/>
                  </a:solidFill>
                  <a:prstDash val="solid"/>
                </a:ln>
              </c:spPr>
            </c:marker>
            <c:bubble3D val="0"/>
          </c:dPt>
          <c:dLbls>
            <c:dLbl>
              <c:idx val="29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r">
                    <a:defRPr sz="1200" b="1" i="0" u="none" strike="noStrike" baseline="0">
                      <a:solidFill>
                        <a:srgbClr val="FF66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r">
                    <a:defRPr sz="1200" b="1" i="0" u="none" strike="noStrike" baseline="0">
                      <a:solidFill>
                        <a:srgbClr val="FF66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r">
                    <a:defRPr sz="1200" b="1" i="0" u="none" strike="noStrike" baseline="0">
                      <a:solidFill>
                        <a:srgbClr val="FF66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1'!$S$10:$S$99</c:f>
              <c:numCache>
                <c:formatCode>[$$-409]#,##0.00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Strategia 2. Wypłaty Gotówkowe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29"/>
            <c:marker>
              <c:symbol val="diamond"/>
              <c:size val="7"/>
              <c:spPr>
                <a:solidFill>
                  <a:srgbClr val="FFCC0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FFCC0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80"/>
            <c:marker>
              <c:symbol val="diamond"/>
              <c:size val="7"/>
              <c:spPr>
                <a:solidFill>
                  <a:srgbClr val="FFCC0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Lbls>
            <c:dLbl>
              <c:idx val="29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2'!$S$10:$S$99</c:f>
              <c:numCache>
                <c:formatCode>[$$-409]#,##0.00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1712"/>
        <c:axId val="68249280"/>
      </c:lineChart>
      <c:catAx>
        <c:axId val="1181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8249280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68249280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1813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4457105905240101E-2"/>
          <c:y val="6.9374006820575998E-2"/>
          <c:w val="0.27818001010743221"/>
          <c:h val="0.17766511328941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0" u="none" strike="noStrike" baseline="0">
                <a:solidFill>
                  <a:srgbClr val="0000FF"/>
                </a:solidFill>
                <a:latin typeface="Arial CE"/>
                <a:cs typeface="Arial CE"/>
              </a:rPr>
              <a:t>Wzrost wartości inwestycji w czasie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0" u="none" strike="noStrike" baseline="0">
                <a:solidFill>
                  <a:srgbClr val="0000FF"/>
                </a:solidFill>
                <a:latin typeface="Arial CE"/>
                <a:cs typeface="Arial CE"/>
              </a:rPr>
              <a:t>w JSS-Tripler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0" i="1" u="sng" strike="noStrike" baseline="0">
                <a:solidFill>
                  <a:srgbClr val="0000FF"/>
                </a:solidFill>
                <a:latin typeface="Arial CE"/>
                <a:cs typeface="Arial CE"/>
              </a:rPr>
              <a:t>http://MyJustBeenPaid.pl</a:t>
            </a:r>
            <a:endParaRPr lang="pl-PL"/>
          </a:p>
        </c:rich>
      </c:tx>
      <c:layout>
        <c:manualLayout>
          <c:xMode val="edge"/>
          <c:yMode val="edge"/>
          <c:x val="0.35160289746390394"/>
          <c:y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59462254395042E-2"/>
          <c:y val="2.3688663282571912E-2"/>
          <c:w val="0.92244053774560497"/>
          <c:h val="0.90355329949238583"/>
        </c:manualLayout>
      </c:layout>
      <c:lineChart>
        <c:grouping val="standard"/>
        <c:varyColors val="0"/>
        <c:ser>
          <c:idx val="0"/>
          <c:order val="0"/>
          <c:tx>
            <c:v>Strategia 1. Stan w JSS-Tripler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80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</c:dPt>
          <c:dPt>
            <c:idx val="161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42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323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Lbls>
            <c:dLbl>
              <c:idx val="8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1'!$I$10:$I$375</c:f>
              <c:numCache>
                <c:formatCode>[$$-409]#,##0.00</c:formatCode>
                <c:ptCount val="366"/>
                <c:pt idx="0">
                  <c:v>1000</c:v>
                </c:pt>
                <c:pt idx="1">
                  <c:v>1020</c:v>
                </c:pt>
                <c:pt idx="2">
                  <c:v>1040</c:v>
                </c:pt>
                <c:pt idx="3">
                  <c:v>1060</c:v>
                </c:pt>
                <c:pt idx="4">
                  <c:v>1080</c:v>
                </c:pt>
                <c:pt idx="5">
                  <c:v>1100</c:v>
                </c:pt>
                <c:pt idx="6">
                  <c:v>1120</c:v>
                </c:pt>
                <c:pt idx="7">
                  <c:v>1130</c:v>
                </c:pt>
                <c:pt idx="8">
                  <c:v>1150</c:v>
                </c:pt>
                <c:pt idx="9">
                  <c:v>1180</c:v>
                </c:pt>
                <c:pt idx="10">
                  <c:v>1200</c:v>
                </c:pt>
                <c:pt idx="11">
                  <c:v>1230</c:v>
                </c:pt>
                <c:pt idx="12">
                  <c:v>1250</c:v>
                </c:pt>
                <c:pt idx="13">
                  <c:v>1270</c:v>
                </c:pt>
                <c:pt idx="14">
                  <c:v>1290</c:v>
                </c:pt>
                <c:pt idx="15">
                  <c:v>1310</c:v>
                </c:pt>
                <c:pt idx="16">
                  <c:v>1340</c:v>
                </c:pt>
                <c:pt idx="17">
                  <c:v>1370</c:v>
                </c:pt>
                <c:pt idx="18">
                  <c:v>1390</c:v>
                </c:pt>
                <c:pt idx="19">
                  <c:v>1420</c:v>
                </c:pt>
                <c:pt idx="20">
                  <c:v>1440</c:v>
                </c:pt>
                <c:pt idx="21">
                  <c:v>1460</c:v>
                </c:pt>
                <c:pt idx="22">
                  <c:v>1490</c:v>
                </c:pt>
                <c:pt idx="23">
                  <c:v>1520</c:v>
                </c:pt>
                <c:pt idx="24">
                  <c:v>1550</c:v>
                </c:pt>
                <c:pt idx="25">
                  <c:v>1590</c:v>
                </c:pt>
                <c:pt idx="26">
                  <c:v>1620</c:v>
                </c:pt>
                <c:pt idx="27">
                  <c:v>1640</c:v>
                </c:pt>
                <c:pt idx="28">
                  <c:v>1670</c:v>
                </c:pt>
                <c:pt idx="29">
                  <c:v>1700</c:v>
                </c:pt>
                <c:pt idx="30">
                  <c:v>1730</c:v>
                </c:pt>
                <c:pt idx="31">
                  <c:v>1770</c:v>
                </c:pt>
                <c:pt idx="32">
                  <c:v>1800</c:v>
                </c:pt>
                <c:pt idx="33">
                  <c:v>1840</c:v>
                </c:pt>
                <c:pt idx="34">
                  <c:v>1870</c:v>
                </c:pt>
                <c:pt idx="35">
                  <c:v>1890</c:v>
                </c:pt>
                <c:pt idx="36">
                  <c:v>1930</c:v>
                </c:pt>
                <c:pt idx="37">
                  <c:v>1970</c:v>
                </c:pt>
                <c:pt idx="38">
                  <c:v>2010</c:v>
                </c:pt>
                <c:pt idx="39">
                  <c:v>2050</c:v>
                </c:pt>
                <c:pt idx="40">
                  <c:v>2090</c:v>
                </c:pt>
                <c:pt idx="41">
                  <c:v>2120</c:v>
                </c:pt>
                <c:pt idx="42">
                  <c:v>2160</c:v>
                </c:pt>
                <c:pt idx="43">
                  <c:v>2200</c:v>
                </c:pt>
                <c:pt idx="44">
                  <c:v>2240</c:v>
                </c:pt>
                <c:pt idx="45">
                  <c:v>2290</c:v>
                </c:pt>
                <c:pt idx="46">
                  <c:v>2330</c:v>
                </c:pt>
                <c:pt idx="47">
                  <c:v>2380</c:v>
                </c:pt>
                <c:pt idx="48">
                  <c:v>2420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2710</c:v>
                </c:pt>
                <c:pt idx="55">
                  <c:v>2750</c:v>
                </c:pt>
                <c:pt idx="56">
                  <c:v>2790</c:v>
                </c:pt>
                <c:pt idx="57">
                  <c:v>2840</c:v>
                </c:pt>
                <c:pt idx="58">
                  <c:v>2900</c:v>
                </c:pt>
                <c:pt idx="59">
                  <c:v>2960</c:v>
                </c:pt>
                <c:pt idx="60">
                  <c:v>3020</c:v>
                </c:pt>
                <c:pt idx="61">
                  <c:v>3080</c:v>
                </c:pt>
                <c:pt idx="62">
                  <c:v>3120</c:v>
                </c:pt>
                <c:pt idx="63">
                  <c:v>3170</c:v>
                </c:pt>
                <c:pt idx="64">
                  <c:v>3240</c:v>
                </c:pt>
                <c:pt idx="65">
                  <c:v>3300</c:v>
                </c:pt>
                <c:pt idx="66">
                  <c:v>3370</c:v>
                </c:pt>
                <c:pt idx="67">
                  <c:v>3430</c:v>
                </c:pt>
                <c:pt idx="68">
                  <c:v>3500</c:v>
                </c:pt>
                <c:pt idx="69">
                  <c:v>3550</c:v>
                </c:pt>
                <c:pt idx="70">
                  <c:v>3610</c:v>
                </c:pt>
                <c:pt idx="71">
                  <c:v>3680</c:v>
                </c:pt>
                <c:pt idx="72">
                  <c:v>3750</c:v>
                </c:pt>
                <c:pt idx="73">
                  <c:v>3830</c:v>
                </c:pt>
                <c:pt idx="74">
                  <c:v>3900</c:v>
                </c:pt>
                <c:pt idx="75">
                  <c:v>3980</c:v>
                </c:pt>
                <c:pt idx="76">
                  <c:v>4040</c:v>
                </c:pt>
                <c:pt idx="77">
                  <c:v>4100</c:v>
                </c:pt>
                <c:pt idx="78">
                  <c:v>4190</c:v>
                </c:pt>
                <c:pt idx="79">
                  <c:v>4270</c:v>
                </c:pt>
                <c:pt idx="80">
                  <c:v>4350</c:v>
                </c:pt>
                <c:pt idx="81">
                  <c:v>3440</c:v>
                </c:pt>
                <c:pt idx="82">
                  <c:v>3490</c:v>
                </c:pt>
                <c:pt idx="83">
                  <c:v>3520</c:v>
                </c:pt>
                <c:pt idx="84">
                  <c:v>3560</c:v>
                </c:pt>
                <c:pt idx="85">
                  <c:v>3610</c:v>
                </c:pt>
                <c:pt idx="86">
                  <c:v>3660</c:v>
                </c:pt>
                <c:pt idx="87">
                  <c:v>3710</c:v>
                </c:pt>
                <c:pt idx="88">
                  <c:v>3780</c:v>
                </c:pt>
                <c:pt idx="89">
                  <c:v>3830</c:v>
                </c:pt>
                <c:pt idx="90">
                  <c:v>3860</c:v>
                </c:pt>
                <c:pt idx="91">
                  <c:v>3900</c:v>
                </c:pt>
                <c:pt idx="92">
                  <c:v>3950</c:v>
                </c:pt>
                <c:pt idx="93">
                  <c:v>4000</c:v>
                </c:pt>
                <c:pt idx="94">
                  <c:v>4060</c:v>
                </c:pt>
                <c:pt idx="95">
                  <c:v>4130</c:v>
                </c:pt>
                <c:pt idx="96">
                  <c:v>4190</c:v>
                </c:pt>
                <c:pt idx="97">
                  <c:v>4220</c:v>
                </c:pt>
                <c:pt idx="98">
                  <c:v>4250</c:v>
                </c:pt>
                <c:pt idx="99">
                  <c:v>4320</c:v>
                </c:pt>
                <c:pt idx="100">
                  <c:v>4380</c:v>
                </c:pt>
                <c:pt idx="101">
                  <c:v>4440</c:v>
                </c:pt>
                <c:pt idx="102">
                  <c:v>4510</c:v>
                </c:pt>
                <c:pt idx="103">
                  <c:v>4570</c:v>
                </c:pt>
                <c:pt idx="104">
                  <c:v>4610</c:v>
                </c:pt>
                <c:pt idx="105">
                  <c:v>4650</c:v>
                </c:pt>
                <c:pt idx="106">
                  <c:v>4700</c:v>
                </c:pt>
                <c:pt idx="107">
                  <c:v>4770</c:v>
                </c:pt>
                <c:pt idx="108">
                  <c:v>4840</c:v>
                </c:pt>
                <c:pt idx="109">
                  <c:v>4910</c:v>
                </c:pt>
                <c:pt idx="110">
                  <c:v>4980</c:v>
                </c:pt>
                <c:pt idx="111">
                  <c:v>5020</c:v>
                </c:pt>
                <c:pt idx="112">
                  <c:v>5060</c:v>
                </c:pt>
                <c:pt idx="113">
                  <c:v>5130</c:v>
                </c:pt>
                <c:pt idx="114">
                  <c:v>5190</c:v>
                </c:pt>
                <c:pt idx="115">
                  <c:v>5260</c:v>
                </c:pt>
                <c:pt idx="116">
                  <c:v>5350</c:v>
                </c:pt>
                <c:pt idx="117">
                  <c:v>5420</c:v>
                </c:pt>
                <c:pt idx="118">
                  <c:v>5460</c:v>
                </c:pt>
                <c:pt idx="119">
                  <c:v>5500</c:v>
                </c:pt>
                <c:pt idx="120">
                  <c:v>5570</c:v>
                </c:pt>
                <c:pt idx="121">
                  <c:v>5640</c:v>
                </c:pt>
                <c:pt idx="122">
                  <c:v>5720</c:v>
                </c:pt>
                <c:pt idx="123">
                  <c:v>5800</c:v>
                </c:pt>
                <c:pt idx="124">
                  <c:v>5870</c:v>
                </c:pt>
                <c:pt idx="125">
                  <c:v>5920</c:v>
                </c:pt>
                <c:pt idx="126">
                  <c:v>5960</c:v>
                </c:pt>
                <c:pt idx="127">
                  <c:v>6040</c:v>
                </c:pt>
                <c:pt idx="128">
                  <c:v>6110</c:v>
                </c:pt>
                <c:pt idx="129">
                  <c:v>6190</c:v>
                </c:pt>
                <c:pt idx="130">
                  <c:v>6290</c:v>
                </c:pt>
                <c:pt idx="131">
                  <c:v>6360</c:v>
                </c:pt>
                <c:pt idx="132">
                  <c:v>6410</c:v>
                </c:pt>
                <c:pt idx="133">
                  <c:v>6460</c:v>
                </c:pt>
                <c:pt idx="134">
                  <c:v>6530</c:v>
                </c:pt>
                <c:pt idx="135">
                  <c:v>6600</c:v>
                </c:pt>
                <c:pt idx="136">
                  <c:v>6700</c:v>
                </c:pt>
                <c:pt idx="137">
                  <c:v>6790</c:v>
                </c:pt>
                <c:pt idx="138">
                  <c:v>6880</c:v>
                </c:pt>
                <c:pt idx="139">
                  <c:v>6920</c:v>
                </c:pt>
                <c:pt idx="140">
                  <c:v>6960</c:v>
                </c:pt>
                <c:pt idx="141">
                  <c:v>7040</c:v>
                </c:pt>
                <c:pt idx="142">
                  <c:v>7120</c:v>
                </c:pt>
                <c:pt idx="143">
                  <c:v>7230</c:v>
                </c:pt>
                <c:pt idx="144">
                  <c:v>7320</c:v>
                </c:pt>
                <c:pt idx="145">
                  <c:v>7400</c:v>
                </c:pt>
                <c:pt idx="146">
                  <c:v>7450</c:v>
                </c:pt>
                <c:pt idx="147">
                  <c:v>7490</c:v>
                </c:pt>
                <c:pt idx="148">
                  <c:v>7580</c:v>
                </c:pt>
                <c:pt idx="149">
                  <c:v>7660</c:v>
                </c:pt>
                <c:pt idx="150">
                  <c:v>7760</c:v>
                </c:pt>
                <c:pt idx="151">
                  <c:v>7860</c:v>
                </c:pt>
                <c:pt idx="152">
                  <c:v>7950</c:v>
                </c:pt>
                <c:pt idx="153">
                  <c:v>8000</c:v>
                </c:pt>
                <c:pt idx="154">
                  <c:v>8040</c:v>
                </c:pt>
                <c:pt idx="155">
                  <c:v>8130</c:v>
                </c:pt>
                <c:pt idx="156">
                  <c:v>8210</c:v>
                </c:pt>
                <c:pt idx="157">
                  <c:v>8310</c:v>
                </c:pt>
                <c:pt idx="158">
                  <c:v>8420</c:v>
                </c:pt>
                <c:pt idx="159">
                  <c:v>8500</c:v>
                </c:pt>
                <c:pt idx="160">
                  <c:v>8550</c:v>
                </c:pt>
                <c:pt idx="161">
                  <c:v>8590</c:v>
                </c:pt>
                <c:pt idx="162">
                  <c:v>8680</c:v>
                </c:pt>
                <c:pt idx="163">
                  <c:v>8780</c:v>
                </c:pt>
                <c:pt idx="164">
                  <c:v>8900</c:v>
                </c:pt>
                <c:pt idx="165">
                  <c:v>9020</c:v>
                </c:pt>
                <c:pt idx="166">
                  <c:v>9130</c:v>
                </c:pt>
                <c:pt idx="167">
                  <c:v>9200</c:v>
                </c:pt>
                <c:pt idx="168">
                  <c:v>9270</c:v>
                </c:pt>
                <c:pt idx="169">
                  <c:v>9370</c:v>
                </c:pt>
                <c:pt idx="170">
                  <c:v>9490</c:v>
                </c:pt>
                <c:pt idx="171">
                  <c:v>9620</c:v>
                </c:pt>
                <c:pt idx="172">
                  <c:v>9750</c:v>
                </c:pt>
                <c:pt idx="173">
                  <c:v>9870</c:v>
                </c:pt>
                <c:pt idx="174">
                  <c:v>9950</c:v>
                </c:pt>
                <c:pt idx="175">
                  <c:v>10020</c:v>
                </c:pt>
                <c:pt idx="176">
                  <c:v>10130</c:v>
                </c:pt>
                <c:pt idx="177">
                  <c:v>10250</c:v>
                </c:pt>
                <c:pt idx="178">
                  <c:v>10390</c:v>
                </c:pt>
                <c:pt idx="179">
                  <c:v>10540</c:v>
                </c:pt>
                <c:pt idx="180">
                  <c:v>10660</c:v>
                </c:pt>
                <c:pt idx="181">
                  <c:v>10730</c:v>
                </c:pt>
                <c:pt idx="182">
                  <c:v>10810</c:v>
                </c:pt>
                <c:pt idx="183">
                  <c:v>10940</c:v>
                </c:pt>
                <c:pt idx="184">
                  <c:v>11070</c:v>
                </c:pt>
                <c:pt idx="185">
                  <c:v>11220</c:v>
                </c:pt>
                <c:pt idx="186">
                  <c:v>11370</c:v>
                </c:pt>
                <c:pt idx="187">
                  <c:v>11510</c:v>
                </c:pt>
                <c:pt idx="188">
                  <c:v>11580</c:v>
                </c:pt>
                <c:pt idx="189">
                  <c:v>11670</c:v>
                </c:pt>
                <c:pt idx="190">
                  <c:v>11800</c:v>
                </c:pt>
                <c:pt idx="191">
                  <c:v>11940</c:v>
                </c:pt>
                <c:pt idx="192">
                  <c:v>12110</c:v>
                </c:pt>
                <c:pt idx="193">
                  <c:v>12270</c:v>
                </c:pt>
                <c:pt idx="194">
                  <c:v>12410</c:v>
                </c:pt>
                <c:pt idx="195">
                  <c:v>12500</c:v>
                </c:pt>
                <c:pt idx="196">
                  <c:v>12590</c:v>
                </c:pt>
                <c:pt idx="197">
                  <c:v>12730</c:v>
                </c:pt>
                <c:pt idx="198">
                  <c:v>12870</c:v>
                </c:pt>
                <c:pt idx="199">
                  <c:v>13050</c:v>
                </c:pt>
                <c:pt idx="200">
                  <c:v>13230</c:v>
                </c:pt>
                <c:pt idx="201">
                  <c:v>13390</c:v>
                </c:pt>
                <c:pt idx="202">
                  <c:v>13480</c:v>
                </c:pt>
                <c:pt idx="203">
                  <c:v>13570</c:v>
                </c:pt>
                <c:pt idx="204">
                  <c:v>13720</c:v>
                </c:pt>
                <c:pt idx="205">
                  <c:v>13890</c:v>
                </c:pt>
                <c:pt idx="206">
                  <c:v>14070</c:v>
                </c:pt>
                <c:pt idx="207">
                  <c:v>14260</c:v>
                </c:pt>
                <c:pt idx="208">
                  <c:v>14430</c:v>
                </c:pt>
                <c:pt idx="209">
                  <c:v>14530</c:v>
                </c:pt>
                <c:pt idx="210">
                  <c:v>14620</c:v>
                </c:pt>
                <c:pt idx="211">
                  <c:v>14790</c:v>
                </c:pt>
                <c:pt idx="212">
                  <c:v>14960</c:v>
                </c:pt>
                <c:pt idx="213">
                  <c:v>15160</c:v>
                </c:pt>
                <c:pt idx="214">
                  <c:v>15360</c:v>
                </c:pt>
                <c:pt idx="215">
                  <c:v>15550</c:v>
                </c:pt>
                <c:pt idx="216">
                  <c:v>15660</c:v>
                </c:pt>
                <c:pt idx="217">
                  <c:v>15750</c:v>
                </c:pt>
                <c:pt idx="218">
                  <c:v>15940</c:v>
                </c:pt>
                <c:pt idx="219">
                  <c:v>16110</c:v>
                </c:pt>
                <c:pt idx="220">
                  <c:v>16340</c:v>
                </c:pt>
                <c:pt idx="221">
                  <c:v>16560</c:v>
                </c:pt>
                <c:pt idx="222">
                  <c:v>16750</c:v>
                </c:pt>
                <c:pt idx="223">
                  <c:v>16870</c:v>
                </c:pt>
                <c:pt idx="224">
                  <c:v>16970</c:v>
                </c:pt>
                <c:pt idx="225">
                  <c:v>17170</c:v>
                </c:pt>
                <c:pt idx="226">
                  <c:v>17360</c:v>
                </c:pt>
                <c:pt idx="227">
                  <c:v>17600</c:v>
                </c:pt>
                <c:pt idx="228">
                  <c:v>17840</c:v>
                </c:pt>
                <c:pt idx="229">
                  <c:v>18050</c:v>
                </c:pt>
                <c:pt idx="230">
                  <c:v>18170</c:v>
                </c:pt>
                <c:pt idx="231">
                  <c:v>18290</c:v>
                </c:pt>
                <c:pt idx="232">
                  <c:v>18500</c:v>
                </c:pt>
                <c:pt idx="233">
                  <c:v>18710</c:v>
                </c:pt>
                <c:pt idx="234">
                  <c:v>18960</c:v>
                </c:pt>
                <c:pt idx="235">
                  <c:v>19220</c:v>
                </c:pt>
                <c:pt idx="236">
                  <c:v>19440</c:v>
                </c:pt>
                <c:pt idx="237">
                  <c:v>19580</c:v>
                </c:pt>
                <c:pt idx="238">
                  <c:v>19710</c:v>
                </c:pt>
                <c:pt idx="239">
                  <c:v>19930</c:v>
                </c:pt>
                <c:pt idx="240">
                  <c:v>20160</c:v>
                </c:pt>
                <c:pt idx="241">
                  <c:v>20440</c:v>
                </c:pt>
                <c:pt idx="242">
                  <c:v>20720</c:v>
                </c:pt>
                <c:pt idx="243">
                  <c:v>20960</c:v>
                </c:pt>
                <c:pt idx="244">
                  <c:v>21100</c:v>
                </c:pt>
                <c:pt idx="245">
                  <c:v>21250</c:v>
                </c:pt>
                <c:pt idx="246">
                  <c:v>21490</c:v>
                </c:pt>
                <c:pt idx="247">
                  <c:v>21740</c:v>
                </c:pt>
                <c:pt idx="248">
                  <c:v>22040</c:v>
                </c:pt>
                <c:pt idx="249">
                  <c:v>22340</c:v>
                </c:pt>
                <c:pt idx="250">
                  <c:v>22610</c:v>
                </c:pt>
                <c:pt idx="251">
                  <c:v>22760</c:v>
                </c:pt>
                <c:pt idx="252">
                  <c:v>22910</c:v>
                </c:pt>
                <c:pt idx="253">
                  <c:v>23180</c:v>
                </c:pt>
                <c:pt idx="254">
                  <c:v>23440</c:v>
                </c:pt>
                <c:pt idx="255">
                  <c:v>23760</c:v>
                </c:pt>
                <c:pt idx="256">
                  <c:v>24080</c:v>
                </c:pt>
                <c:pt idx="257">
                  <c:v>24360</c:v>
                </c:pt>
                <c:pt idx="258">
                  <c:v>24530</c:v>
                </c:pt>
                <c:pt idx="259">
                  <c:v>24700</c:v>
                </c:pt>
                <c:pt idx="260">
                  <c:v>24980</c:v>
                </c:pt>
                <c:pt idx="261">
                  <c:v>25270</c:v>
                </c:pt>
                <c:pt idx="262">
                  <c:v>25620</c:v>
                </c:pt>
                <c:pt idx="263">
                  <c:v>25970</c:v>
                </c:pt>
                <c:pt idx="264">
                  <c:v>26270</c:v>
                </c:pt>
                <c:pt idx="265">
                  <c:v>26440</c:v>
                </c:pt>
                <c:pt idx="266">
                  <c:v>26620</c:v>
                </c:pt>
                <c:pt idx="267">
                  <c:v>26930</c:v>
                </c:pt>
                <c:pt idx="268">
                  <c:v>27240</c:v>
                </c:pt>
                <c:pt idx="269">
                  <c:v>27620</c:v>
                </c:pt>
                <c:pt idx="270">
                  <c:v>27990</c:v>
                </c:pt>
                <c:pt idx="271">
                  <c:v>28320</c:v>
                </c:pt>
                <c:pt idx="272">
                  <c:v>28500</c:v>
                </c:pt>
                <c:pt idx="273">
                  <c:v>28690</c:v>
                </c:pt>
                <c:pt idx="274">
                  <c:v>29020</c:v>
                </c:pt>
                <c:pt idx="275">
                  <c:v>29360</c:v>
                </c:pt>
                <c:pt idx="276">
                  <c:v>29760</c:v>
                </c:pt>
                <c:pt idx="277">
                  <c:v>30170</c:v>
                </c:pt>
                <c:pt idx="278">
                  <c:v>30520</c:v>
                </c:pt>
                <c:pt idx="279">
                  <c:v>30730</c:v>
                </c:pt>
                <c:pt idx="280">
                  <c:v>30930</c:v>
                </c:pt>
                <c:pt idx="281">
                  <c:v>31290</c:v>
                </c:pt>
                <c:pt idx="282">
                  <c:v>31640</c:v>
                </c:pt>
                <c:pt idx="283">
                  <c:v>32080</c:v>
                </c:pt>
                <c:pt idx="284">
                  <c:v>32520</c:v>
                </c:pt>
                <c:pt idx="285">
                  <c:v>32900</c:v>
                </c:pt>
                <c:pt idx="286">
                  <c:v>33110</c:v>
                </c:pt>
                <c:pt idx="287">
                  <c:v>33340</c:v>
                </c:pt>
                <c:pt idx="288">
                  <c:v>33720</c:v>
                </c:pt>
                <c:pt idx="289">
                  <c:v>34110</c:v>
                </c:pt>
                <c:pt idx="290">
                  <c:v>34570</c:v>
                </c:pt>
                <c:pt idx="291">
                  <c:v>35050</c:v>
                </c:pt>
                <c:pt idx="292">
                  <c:v>35450</c:v>
                </c:pt>
                <c:pt idx="293">
                  <c:v>35700</c:v>
                </c:pt>
                <c:pt idx="294">
                  <c:v>35930</c:v>
                </c:pt>
                <c:pt idx="295">
                  <c:v>36350</c:v>
                </c:pt>
                <c:pt idx="296">
                  <c:v>36770</c:v>
                </c:pt>
                <c:pt idx="297">
                  <c:v>37260</c:v>
                </c:pt>
                <c:pt idx="298">
                  <c:v>37780</c:v>
                </c:pt>
                <c:pt idx="299">
                  <c:v>38210</c:v>
                </c:pt>
                <c:pt idx="300">
                  <c:v>38480</c:v>
                </c:pt>
                <c:pt idx="301">
                  <c:v>38720</c:v>
                </c:pt>
                <c:pt idx="302">
                  <c:v>39180</c:v>
                </c:pt>
                <c:pt idx="303">
                  <c:v>39630</c:v>
                </c:pt>
                <c:pt idx="304">
                  <c:v>40160</c:v>
                </c:pt>
                <c:pt idx="305">
                  <c:v>40720</c:v>
                </c:pt>
                <c:pt idx="306">
                  <c:v>41190</c:v>
                </c:pt>
                <c:pt idx="307">
                  <c:v>41470</c:v>
                </c:pt>
                <c:pt idx="308">
                  <c:v>41740</c:v>
                </c:pt>
                <c:pt idx="309">
                  <c:v>42230</c:v>
                </c:pt>
                <c:pt idx="310">
                  <c:v>42710</c:v>
                </c:pt>
                <c:pt idx="311">
                  <c:v>43290</c:v>
                </c:pt>
                <c:pt idx="312">
                  <c:v>43890</c:v>
                </c:pt>
                <c:pt idx="313">
                  <c:v>44400</c:v>
                </c:pt>
                <c:pt idx="314">
                  <c:v>44690</c:v>
                </c:pt>
                <c:pt idx="315">
                  <c:v>44990</c:v>
                </c:pt>
                <c:pt idx="316">
                  <c:v>45510</c:v>
                </c:pt>
                <c:pt idx="317">
                  <c:v>46040</c:v>
                </c:pt>
                <c:pt idx="318">
                  <c:v>46670</c:v>
                </c:pt>
                <c:pt idx="319">
                  <c:v>47310</c:v>
                </c:pt>
                <c:pt idx="320">
                  <c:v>47870</c:v>
                </c:pt>
                <c:pt idx="321">
                  <c:v>48180</c:v>
                </c:pt>
                <c:pt idx="322">
                  <c:v>48500</c:v>
                </c:pt>
                <c:pt idx="323">
                  <c:v>49070</c:v>
                </c:pt>
                <c:pt idx="324">
                  <c:v>49630</c:v>
                </c:pt>
                <c:pt idx="325">
                  <c:v>50310</c:v>
                </c:pt>
                <c:pt idx="326">
                  <c:v>51000</c:v>
                </c:pt>
                <c:pt idx="327">
                  <c:v>51600</c:v>
                </c:pt>
                <c:pt idx="328">
                  <c:v>51940</c:v>
                </c:pt>
                <c:pt idx="329">
                  <c:v>52280</c:v>
                </c:pt>
                <c:pt idx="330">
                  <c:v>52880</c:v>
                </c:pt>
                <c:pt idx="331">
                  <c:v>53490</c:v>
                </c:pt>
                <c:pt idx="332">
                  <c:v>54220</c:v>
                </c:pt>
                <c:pt idx="333">
                  <c:v>54970</c:v>
                </c:pt>
                <c:pt idx="334">
                  <c:v>55610</c:v>
                </c:pt>
                <c:pt idx="335">
                  <c:v>55980</c:v>
                </c:pt>
                <c:pt idx="336">
                  <c:v>56350</c:v>
                </c:pt>
                <c:pt idx="337">
                  <c:v>57010</c:v>
                </c:pt>
                <c:pt idx="338">
                  <c:v>57670</c:v>
                </c:pt>
                <c:pt idx="339">
                  <c:v>58450</c:v>
                </c:pt>
                <c:pt idx="340">
                  <c:v>59250</c:v>
                </c:pt>
                <c:pt idx="341">
                  <c:v>59940</c:v>
                </c:pt>
                <c:pt idx="342">
                  <c:v>60340</c:v>
                </c:pt>
                <c:pt idx="343">
                  <c:v>60740</c:v>
                </c:pt>
                <c:pt idx="344">
                  <c:v>61440</c:v>
                </c:pt>
                <c:pt idx="345">
                  <c:v>62150</c:v>
                </c:pt>
                <c:pt idx="346">
                  <c:v>63010</c:v>
                </c:pt>
                <c:pt idx="347">
                  <c:v>63870</c:v>
                </c:pt>
                <c:pt idx="348">
                  <c:v>64610</c:v>
                </c:pt>
                <c:pt idx="349">
                  <c:v>65040</c:v>
                </c:pt>
                <c:pt idx="350">
                  <c:v>65470</c:v>
                </c:pt>
                <c:pt idx="351">
                  <c:v>66230</c:v>
                </c:pt>
                <c:pt idx="352">
                  <c:v>66990</c:v>
                </c:pt>
                <c:pt idx="353">
                  <c:v>67910</c:v>
                </c:pt>
                <c:pt idx="354">
                  <c:v>68840</c:v>
                </c:pt>
                <c:pt idx="355">
                  <c:v>69650</c:v>
                </c:pt>
                <c:pt idx="356">
                  <c:v>70110</c:v>
                </c:pt>
                <c:pt idx="357">
                  <c:v>70570</c:v>
                </c:pt>
                <c:pt idx="358">
                  <c:v>71380</c:v>
                </c:pt>
                <c:pt idx="359">
                  <c:v>72210</c:v>
                </c:pt>
                <c:pt idx="360">
                  <c:v>73200</c:v>
                </c:pt>
                <c:pt idx="361">
                  <c:v>74200</c:v>
                </c:pt>
                <c:pt idx="362">
                  <c:v>75060</c:v>
                </c:pt>
                <c:pt idx="363">
                  <c:v>75570</c:v>
                </c:pt>
                <c:pt idx="364">
                  <c:v>76060</c:v>
                </c:pt>
                <c:pt idx="365">
                  <c:v>76940</c:v>
                </c:pt>
              </c:numCache>
            </c:numRef>
          </c:val>
          <c:smooth val="0"/>
        </c:ser>
        <c:ser>
          <c:idx val="1"/>
          <c:order val="1"/>
          <c:tx>
            <c:v>Strategia 2. Stan w JSS-Tripler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80"/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Pt>
            <c:idx val="161"/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Pt>
            <c:idx val="242"/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Pt>
            <c:idx val="323"/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</c:dPt>
          <c:dLbls>
            <c:dLbl>
              <c:idx val="80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1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2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3"/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200" b="1" i="0" u="none" strike="noStrik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'JSS-Tripler 2'!$I$10:$I$375</c:f>
              <c:numCache>
                <c:formatCode>[$$-409]#,##0.00</c:formatCode>
                <c:ptCount val="366"/>
                <c:pt idx="0">
                  <c:v>1000</c:v>
                </c:pt>
                <c:pt idx="1">
                  <c:v>1020</c:v>
                </c:pt>
                <c:pt idx="2">
                  <c:v>1040</c:v>
                </c:pt>
                <c:pt idx="3">
                  <c:v>1060</c:v>
                </c:pt>
                <c:pt idx="4">
                  <c:v>1080</c:v>
                </c:pt>
                <c:pt idx="5">
                  <c:v>1100</c:v>
                </c:pt>
                <c:pt idx="6">
                  <c:v>1120</c:v>
                </c:pt>
                <c:pt idx="7">
                  <c:v>1130</c:v>
                </c:pt>
                <c:pt idx="8">
                  <c:v>1150</c:v>
                </c:pt>
                <c:pt idx="9">
                  <c:v>1180</c:v>
                </c:pt>
                <c:pt idx="10">
                  <c:v>1200</c:v>
                </c:pt>
                <c:pt idx="11">
                  <c:v>1230</c:v>
                </c:pt>
                <c:pt idx="12">
                  <c:v>1250</c:v>
                </c:pt>
                <c:pt idx="13">
                  <c:v>1270</c:v>
                </c:pt>
                <c:pt idx="14">
                  <c:v>1290</c:v>
                </c:pt>
                <c:pt idx="15">
                  <c:v>1310</c:v>
                </c:pt>
                <c:pt idx="16">
                  <c:v>1340</c:v>
                </c:pt>
                <c:pt idx="17">
                  <c:v>1370</c:v>
                </c:pt>
                <c:pt idx="18">
                  <c:v>1390</c:v>
                </c:pt>
                <c:pt idx="19">
                  <c:v>1420</c:v>
                </c:pt>
                <c:pt idx="20">
                  <c:v>1440</c:v>
                </c:pt>
                <c:pt idx="21">
                  <c:v>1460</c:v>
                </c:pt>
                <c:pt idx="22">
                  <c:v>1490</c:v>
                </c:pt>
                <c:pt idx="23">
                  <c:v>1520</c:v>
                </c:pt>
                <c:pt idx="24">
                  <c:v>1550</c:v>
                </c:pt>
                <c:pt idx="25">
                  <c:v>1590</c:v>
                </c:pt>
                <c:pt idx="26">
                  <c:v>1620</c:v>
                </c:pt>
                <c:pt idx="27">
                  <c:v>1640</c:v>
                </c:pt>
                <c:pt idx="28">
                  <c:v>1670</c:v>
                </c:pt>
                <c:pt idx="29">
                  <c:v>1700</c:v>
                </c:pt>
                <c:pt idx="30">
                  <c:v>1730</c:v>
                </c:pt>
                <c:pt idx="31">
                  <c:v>1770</c:v>
                </c:pt>
                <c:pt idx="32">
                  <c:v>1800</c:v>
                </c:pt>
                <c:pt idx="33">
                  <c:v>1840</c:v>
                </c:pt>
                <c:pt idx="34">
                  <c:v>1870</c:v>
                </c:pt>
                <c:pt idx="35">
                  <c:v>1890</c:v>
                </c:pt>
                <c:pt idx="36">
                  <c:v>1930</c:v>
                </c:pt>
                <c:pt idx="37">
                  <c:v>1970</c:v>
                </c:pt>
                <c:pt idx="38">
                  <c:v>2010</c:v>
                </c:pt>
                <c:pt idx="39">
                  <c:v>2050</c:v>
                </c:pt>
                <c:pt idx="40">
                  <c:v>2090</c:v>
                </c:pt>
                <c:pt idx="41">
                  <c:v>2120</c:v>
                </c:pt>
                <c:pt idx="42">
                  <c:v>2160</c:v>
                </c:pt>
                <c:pt idx="43">
                  <c:v>2200</c:v>
                </c:pt>
                <c:pt idx="44">
                  <c:v>2240</c:v>
                </c:pt>
                <c:pt idx="45">
                  <c:v>2290</c:v>
                </c:pt>
                <c:pt idx="46">
                  <c:v>2330</c:v>
                </c:pt>
                <c:pt idx="47">
                  <c:v>2380</c:v>
                </c:pt>
                <c:pt idx="48">
                  <c:v>2420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2710</c:v>
                </c:pt>
                <c:pt idx="55">
                  <c:v>2750</c:v>
                </c:pt>
                <c:pt idx="56">
                  <c:v>2790</c:v>
                </c:pt>
                <c:pt idx="57">
                  <c:v>2840</c:v>
                </c:pt>
                <c:pt idx="58">
                  <c:v>2900</c:v>
                </c:pt>
                <c:pt idx="59">
                  <c:v>2960</c:v>
                </c:pt>
                <c:pt idx="60">
                  <c:v>3020</c:v>
                </c:pt>
                <c:pt idx="61">
                  <c:v>3080</c:v>
                </c:pt>
                <c:pt idx="62">
                  <c:v>3120</c:v>
                </c:pt>
                <c:pt idx="63">
                  <c:v>3170</c:v>
                </c:pt>
                <c:pt idx="64">
                  <c:v>3240</c:v>
                </c:pt>
                <c:pt idx="65">
                  <c:v>3300</c:v>
                </c:pt>
                <c:pt idx="66">
                  <c:v>3370</c:v>
                </c:pt>
                <c:pt idx="67">
                  <c:v>3430</c:v>
                </c:pt>
                <c:pt idx="68">
                  <c:v>3500</c:v>
                </c:pt>
                <c:pt idx="69">
                  <c:v>3550</c:v>
                </c:pt>
                <c:pt idx="70">
                  <c:v>3610</c:v>
                </c:pt>
                <c:pt idx="71">
                  <c:v>3680</c:v>
                </c:pt>
                <c:pt idx="72">
                  <c:v>3750</c:v>
                </c:pt>
                <c:pt idx="73">
                  <c:v>3830</c:v>
                </c:pt>
                <c:pt idx="74">
                  <c:v>3900</c:v>
                </c:pt>
                <c:pt idx="75">
                  <c:v>3980</c:v>
                </c:pt>
                <c:pt idx="76">
                  <c:v>4040</c:v>
                </c:pt>
                <c:pt idx="77">
                  <c:v>4100</c:v>
                </c:pt>
                <c:pt idx="78">
                  <c:v>4190</c:v>
                </c:pt>
                <c:pt idx="79">
                  <c:v>4270</c:v>
                </c:pt>
                <c:pt idx="80">
                  <c:v>4350</c:v>
                </c:pt>
                <c:pt idx="81">
                  <c:v>3440</c:v>
                </c:pt>
                <c:pt idx="82">
                  <c:v>3490</c:v>
                </c:pt>
                <c:pt idx="83">
                  <c:v>3520</c:v>
                </c:pt>
                <c:pt idx="84">
                  <c:v>3560</c:v>
                </c:pt>
                <c:pt idx="85">
                  <c:v>3610</c:v>
                </c:pt>
                <c:pt idx="86">
                  <c:v>3660</c:v>
                </c:pt>
                <c:pt idx="87">
                  <c:v>3710</c:v>
                </c:pt>
                <c:pt idx="88">
                  <c:v>3780</c:v>
                </c:pt>
                <c:pt idx="89">
                  <c:v>3830</c:v>
                </c:pt>
                <c:pt idx="90">
                  <c:v>3860</c:v>
                </c:pt>
                <c:pt idx="91">
                  <c:v>3900</c:v>
                </c:pt>
                <c:pt idx="92">
                  <c:v>3950</c:v>
                </c:pt>
                <c:pt idx="93">
                  <c:v>4000</c:v>
                </c:pt>
                <c:pt idx="94">
                  <c:v>4060</c:v>
                </c:pt>
                <c:pt idx="95">
                  <c:v>4130</c:v>
                </c:pt>
                <c:pt idx="96">
                  <c:v>4190</c:v>
                </c:pt>
                <c:pt idx="97">
                  <c:v>4220</c:v>
                </c:pt>
                <c:pt idx="98">
                  <c:v>4250</c:v>
                </c:pt>
                <c:pt idx="99">
                  <c:v>4320</c:v>
                </c:pt>
                <c:pt idx="100">
                  <c:v>4380</c:v>
                </c:pt>
                <c:pt idx="101">
                  <c:v>4440</c:v>
                </c:pt>
                <c:pt idx="102">
                  <c:v>4510</c:v>
                </c:pt>
                <c:pt idx="103">
                  <c:v>4570</c:v>
                </c:pt>
                <c:pt idx="104">
                  <c:v>4610</c:v>
                </c:pt>
                <c:pt idx="105">
                  <c:v>4650</c:v>
                </c:pt>
                <c:pt idx="106">
                  <c:v>4700</c:v>
                </c:pt>
                <c:pt idx="107">
                  <c:v>4770</c:v>
                </c:pt>
                <c:pt idx="108">
                  <c:v>4840</c:v>
                </c:pt>
                <c:pt idx="109">
                  <c:v>4910</c:v>
                </c:pt>
                <c:pt idx="110">
                  <c:v>4980</c:v>
                </c:pt>
                <c:pt idx="111">
                  <c:v>5020</c:v>
                </c:pt>
                <c:pt idx="112">
                  <c:v>5060</c:v>
                </c:pt>
                <c:pt idx="113">
                  <c:v>5130</c:v>
                </c:pt>
                <c:pt idx="114">
                  <c:v>5190</c:v>
                </c:pt>
                <c:pt idx="115">
                  <c:v>5260</c:v>
                </c:pt>
                <c:pt idx="116">
                  <c:v>5350</c:v>
                </c:pt>
                <c:pt idx="117">
                  <c:v>5420</c:v>
                </c:pt>
                <c:pt idx="118">
                  <c:v>5460</c:v>
                </c:pt>
                <c:pt idx="119">
                  <c:v>5500</c:v>
                </c:pt>
                <c:pt idx="120">
                  <c:v>5570</c:v>
                </c:pt>
                <c:pt idx="121">
                  <c:v>5640</c:v>
                </c:pt>
                <c:pt idx="122">
                  <c:v>5720</c:v>
                </c:pt>
                <c:pt idx="123">
                  <c:v>5800</c:v>
                </c:pt>
                <c:pt idx="124">
                  <c:v>5870</c:v>
                </c:pt>
                <c:pt idx="125">
                  <c:v>5920</c:v>
                </c:pt>
                <c:pt idx="126">
                  <c:v>5960</c:v>
                </c:pt>
                <c:pt idx="127">
                  <c:v>6040</c:v>
                </c:pt>
                <c:pt idx="128">
                  <c:v>6110</c:v>
                </c:pt>
                <c:pt idx="129">
                  <c:v>6190</c:v>
                </c:pt>
                <c:pt idx="130">
                  <c:v>6290</c:v>
                </c:pt>
                <c:pt idx="131">
                  <c:v>6360</c:v>
                </c:pt>
                <c:pt idx="132">
                  <c:v>6410</c:v>
                </c:pt>
                <c:pt idx="133">
                  <c:v>6460</c:v>
                </c:pt>
                <c:pt idx="134">
                  <c:v>6530</c:v>
                </c:pt>
                <c:pt idx="135">
                  <c:v>6600</c:v>
                </c:pt>
                <c:pt idx="136">
                  <c:v>6700</c:v>
                </c:pt>
                <c:pt idx="137">
                  <c:v>6790</c:v>
                </c:pt>
                <c:pt idx="138">
                  <c:v>6880</c:v>
                </c:pt>
                <c:pt idx="139">
                  <c:v>6920</c:v>
                </c:pt>
                <c:pt idx="140">
                  <c:v>6960</c:v>
                </c:pt>
                <c:pt idx="141">
                  <c:v>7040</c:v>
                </c:pt>
                <c:pt idx="142">
                  <c:v>7120</c:v>
                </c:pt>
                <c:pt idx="143">
                  <c:v>7230</c:v>
                </c:pt>
                <c:pt idx="144">
                  <c:v>7320</c:v>
                </c:pt>
                <c:pt idx="145">
                  <c:v>7400</c:v>
                </c:pt>
                <c:pt idx="146">
                  <c:v>7450</c:v>
                </c:pt>
                <c:pt idx="147">
                  <c:v>7490</c:v>
                </c:pt>
                <c:pt idx="148">
                  <c:v>7580</c:v>
                </c:pt>
                <c:pt idx="149">
                  <c:v>7660</c:v>
                </c:pt>
                <c:pt idx="150">
                  <c:v>7760</c:v>
                </c:pt>
                <c:pt idx="151">
                  <c:v>7860</c:v>
                </c:pt>
                <c:pt idx="152">
                  <c:v>7950</c:v>
                </c:pt>
                <c:pt idx="153">
                  <c:v>8000</c:v>
                </c:pt>
                <c:pt idx="154">
                  <c:v>8040</c:v>
                </c:pt>
                <c:pt idx="155">
                  <c:v>8130</c:v>
                </c:pt>
                <c:pt idx="156">
                  <c:v>8210</c:v>
                </c:pt>
                <c:pt idx="157">
                  <c:v>8310</c:v>
                </c:pt>
                <c:pt idx="158">
                  <c:v>8420</c:v>
                </c:pt>
                <c:pt idx="159">
                  <c:v>8500</c:v>
                </c:pt>
                <c:pt idx="160">
                  <c:v>8550</c:v>
                </c:pt>
                <c:pt idx="161">
                  <c:v>8590</c:v>
                </c:pt>
                <c:pt idx="162">
                  <c:v>8680</c:v>
                </c:pt>
                <c:pt idx="163">
                  <c:v>8780</c:v>
                </c:pt>
                <c:pt idx="164">
                  <c:v>8900</c:v>
                </c:pt>
                <c:pt idx="165">
                  <c:v>9020</c:v>
                </c:pt>
                <c:pt idx="166">
                  <c:v>9130</c:v>
                </c:pt>
                <c:pt idx="167">
                  <c:v>9200</c:v>
                </c:pt>
                <c:pt idx="168">
                  <c:v>9270</c:v>
                </c:pt>
                <c:pt idx="169">
                  <c:v>9370</c:v>
                </c:pt>
                <c:pt idx="170">
                  <c:v>9490</c:v>
                </c:pt>
                <c:pt idx="171">
                  <c:v>9620</c:v>
                </c:pt>
                <c:pt idx="172">
                  <c:v>9750</c:v>
                </c:pt>
                <c:pt idx="173">
                  <c:v>9870</c:v>
                </c:pt>
                <c:pt idx="174">
                  <c:v>9950</c:v>
                </c:pt>
                <c:pt idx="175">
                  <c:v>10020</c:v>
                </c:pt>
                <c:pt idx="176">
                  <c:v>10130</c:v>
                </c:pt>
                <c:pt idx="177">
                  <c:v>10250</c:v>
                </c:pt>
                <c:pt idx="178">
                  <c:v>10390</c:v>
                </c:pt>
                <c:pt idx="179">
                  <c:v>10540</c:v>
                </c:pt>
                <c:pt idx="180">
                  <c:v>10660</c:v>
                </c:pt>
                <c:pt idx="181">
                  <c:v>10730</c:v>
                </c:pt>
                <c:pt idx="182">
                  <c:v>10810</c:v>
                </c:pt>
                <c:pt idx="183">
                  <c:v>10940</c:v>
                </c:pt>
                <c:pt idx="184">
                  <c:v>11070</c:v>
                </c:pt>
                <c:pt idx="185">
                  <c:v>11220</c:v>
                </c:pt>
                <c:pt idx="186">
                  <c:v>11370</c:v>
                </c:pt>
                <c:pt idx="187">
                  <c:v>11510</c:v>
                </c:pt>
                <c:pt idx="188">
                  <c:v>11580</c:v>
                </c:pt>
                <c:pt idx="189">
                  <c:v>11670</c:v>
                </c:pt>
                <c:pt idx="190">
                  <c:v>11800</c:v>
                </c:pt>
                <c:pt idx="191">
                  <c:v>11940</c:v>
                </c:pt>
                <c:pt idx="192">
                  <c:v>12110</c:v>
                </c:pt>
                <c:pt idx="193">
                  <c:v>12270</c:v>
                </c:pt>
                <c:pt idx="194">
                  <c:v>12410</c:v>
                </c:pt>
                <c:pt idx="195">
                  <c:v>12500</c:v>
                </c:pt>
                <c:pt idx="196">
                  <c:v>12590</c:v>
                </c:pt>
                <c:pt idx="197">
                  <c:v>12730</c:v>
                </c:pt>
                <c:pt idx="198">
                  <c:v>12870</c:v>
                </c:pt>
                <c:pt idx="199">
                  <c:v>13050</c:v>
                </c:pt>
                <c:pt idx="200">
                  <c:v>13230</c:v>
                </c:pt>
                <c:pt idx="201">
                  <c:v>13390</c:v>
                </c:pt>
                <c:pt idx="202">
                  <c:v>13480</c:v>
                </c:pt>
                <c:pt idx="203">
                  <c:v>13570</c:v>
                </c:pt>
                <c:pt idx="204">
                  <c:v>13720</c:v>
                </c:pt>
                <c:pt idx="205">
                  <c:v>13890</c:v>
                </c:pt>
                <c:pt idx="206">
                  <c:v>14070</c:v>
                </c:pt>
                <c:pt idx="207">
                  <c:v>14260</c:v>
                </c:pt>
                <c:pt idx="208">
                  <c:v>14430</c:v>
                </c:pt>
                <c:pt idx="209">
                  <c:v>14530</c:v>
                </c:pt>
                <c:pt idx="210">
                  <c:v>14620</c:v>
                </c:pt>
                <c:pt idx="211">
                  <c:v>14790</c:v>
                </c:pt>
                <c:pt idx="212">
                  <c:v>14960</c:v>
                </c:pt>
                <c:pt idx="213">
                  <c:v>15160</c:v>
                </c:pt>
                <c:pt idx="214">
                  <c:v>15360</c:v>
                </c:pt>
                <c:pt idx="215">
                  <c:v>15550</c:v>
                </c:pt>
                <c:pt idx="216">
                  <c:v>15660</c:v>
                </c:pt>
                <c:pt idx="217">
                  <c:v>15750</c:v>
                </c:pt>
                <c:pt idx="218">
                  <c:v>15940</c:v>
                </c:pt>
                <c:pt idx="219">
                  <c:v>16110</c:v>
                </c:pt>
                <c:pt idx="220">
                  <c:v>16340</c:v>
                </c:pt>
                <c:pt idx="221">
                  <c:v>16560</c:v>
                </c:pt>
                <c:pt idx="222">
                  <c:v>16750</c:v>
                </c:pt>
                <c:pt idx="223">
                  <c:v>16870</c:v>
                </c:pt>
                <c:pt idx="224">
                  <c:v>16970</c:v>
                </c:pt>
                <c:pt idx="225">
                  <c:v>17170</c:v>
                </c:pt>
                <c:pt idx="226">
                  <c:v>17360</c:v>
                </c:pt>
                <c:pt idx="227">
                  <c:v>17600</c:v>
                </c:pt>
                <c:pt idx="228">
                  <c:v>17840</c:v>
                </c:pt>
                <c:pt idx="229">
                  <c:v>18050</c:v>
                </c:pt>
                <c:pt idx="230">
                  <c:v>18170</c:v>
                </c:pt>
                <c:pt idx="231">
                  <c:v>18290</c:v>
                </c:pt>
                <c:pt idx="232">
                  <c:v>18500</c:v>
                </c:pt>
                <c:pt idx="233">
                  <c:v>18710</c:v>
                </c:pt>
                <c:pt idx="234">
                  <c:v>18960</c:v>
                </c:pt>
                <c:pt idx="235">
                  <c:v>19220</c:v>
                </c:pt>
                <c:pt idx="236">
                  <c:v>19440</c:v>
                </c:pt>
                <c:pt idx="237">
                  <c:v>19580</c:v>
                </c:pt>
                <c:pt idx="238">
                  <c:v>19710</c:v>
                </c:pt>
                <c:pt idx="239">
                  <c:v>19930</c:v>
                </c:pt>
                <c:pt idx="240">
                  <c:v>20160</c:v>
                </c:pt>
                <c:pt idx="241">
                  <c:v>20440</c:v>
                </c:pt>
                <c:pt idx="242">
                  <c:v>20720</c:v>
                </c:pt>
                <c:pt idx="243">
                  <c:v>20960</c:v>
                </c:pt>
                <c:pt idx="244">
                  <c:v>21100</c:v>
                </c:pt>
                <c:pt idx="245">
                  <c:v>21250</c:v>
                </c:pt>
                <c:pt idx="246">
                  <c:v>21490</c:v>
                </c:pt>
                <c:pt idx="247">
                  <c:v>21740</c:v>
                </c:pt>
                <c:pt idx="248">
                  <c:v>22040</c:v>
                </c:pt>
                <c:pt idx="249">
                  <c:v>22340</c:v>
                </c:pt>
                <c:pt idx="250">
                  <c:v>22610</c:v>
                </c:pt>
                <c:pt idx="251">
                  <c:v>22760</c:v>
                </c:pt>
                <c:pt idx="252">
                  <c:v>22910</c:v>
                </c:pt>
                <c:pt idx="253">
                  <c:v>23180</c:v>
                </c:pt>
                <c:pt idx="254">
                  <c:v>23440</c:v>
                </c:pt>
                <c:pt idx="255">
                  <c:v>23760</c:v>
                </c:pt>
                <c:pt idx="256">
                  <c:v>24080</c:v>
                </c:pt>
                <c:pt idx="257">
                  <c:v>24360</c:v>
                </c:pt>
                <c:pt idx="258">
                  <c:v>24530</c:v>
                </c:pt>
                <c:pt idx="259">
                  <c:v>24700</c:v>
                </c:pt>
                <c:pt idx="260">
                  <c:v>24980</c:v>
                </c:pt>
                <c:pt idx="261">
                  <c:v>25270</c:v>
                </c:pt>
                <c:pt idx="262">
                  <c:v>25620</c:v>
                </c:pt>
                <c:pt idx="263">
                  <c:v>25970</c:v>
                </c:pt>
                <c:pt idx="264">
                  <c:v>26270</c:v>
                </c:pt>
                <c:pt idx="265">
                  <c:v>26440</c:v>
                </c:pt>
                <c:pt idx="266">
                  <c:v>26620</c:v>
                </c:pt>
                <c:pt idx="267">
                  <c:v>26930</c:v>
                </c:pt>
                <c:pt idx="268">
                  <c:v>27240</c:v>
                </c:pt>
                <c:pt idx="269">
                  <c:v>27620</c:v>
                </c:pt>
                <c:pt idx="270">
                  <c:v>27990</c:v>
                </c:pt>
                <c:pt idx="271">
                  <c:v>28320</c:v>
                </c:pt>
                <c:pt idx="272">
                  <c:v>28500</c:v>
                </c:pt>
                <c:pt idx="273">
                  <c:v>28690</c:v>
                </c:pt>
                <c:pt idx="274">
                  <c:v>29020</c:v>
                </c:pt>
                <c:pt idx="275">
                  <c:v>29360</c:v>
                </c:pt>
                <c:pt idx="276">
                  <c:v>29760</c:v>
                </c:pt>
                <c:pt idx="277">
                  <c:v>30170</c:v>
                </c:pt>
                <c:pt idx="278">
                  <c:v>30520</c:v>
                </c:pt>
                <c:pt idx="279">
                  <c:v>30730</c:v>
                </c:pt>
                <c:pt idx="280">
                  <c:v>30930</c:v>
                </c:pt>
                <c:pt idx="281">
                  <c:v>31290</c:v>
                </c:pt>
                <c:pt idx="282">
                  <c:v>31640</c:v>
                </c:pt>
                <c:pt idx="283">
                  <c:v>32080</c:v>
                </c:pt>
                <c:pt idx="284">
                  <c:v>32520</c:v>
                </c:pt>
                <c:pt idx="285">
                  <c:v>32900</c:v>
                </c:pt>
                <c:pt idx="286">
                  <c:v>33110</c:v>
                </c:pt>
                <c:pt idx="287">
                  <c:v>33340</c:v>
                </c:pt>
                <c:pt idx="288">
                  <c:v>33720</c:v>
                </c:pt>
                <c:pt idx="289">
                  <c:v>34110</c:v>
                </c:pt>
                <c:pt idx="290">
                  <c:v>34570</c:v>
                </c:pt>
                <c:pt idx="291">
                  <c:v>35050</c:v>
                </c:pt>
                <c:pt idx="292">
                  <c:v>35450</c:v>
                </c:pt>
                <c:pt idx="293">
                  <c:v>35700</c:v>
                </c:pt>
                <c:pt idx="294">
                  <c:v>35930</c:v>
                </c:pt>
                <c:pt idx="295">
                  <c:v>36350</c:v>
                </c:pt>
                <c:pt idx="296">
                  <c:v>36770</c:v>
                </c:pt>
                <c:pt idx="297">
                  <c:v>37260</c:v>
                </c:pt>
                <c:pt idx="298">
                  <c:v>37780</c:v>
                </c:pt>
                <c:pt idx="299">
                  <c:v>38210</c:v>
                </c:pt>
                <c:pt idx="300">
                  <c:v>38480</c:v>
                </c:pt>
                <c:pt idx="301">
                  <c:v>38720</c:v>
                </c:pt>
                <c:pt idx="302">
                  <c:v>39180</c:v>
                </c:pt>
                <c:pt idx="303">
                  <c:v>39630</c:v>
                </c:pt>
                <c:pt idx="304">
                  <c:v>40160</c:v>
                </c:pt>
                <c:pt idx="305">
                  <c:v>40720</c:v>
                </c:pt>
                <c:pt idx="306">
                  <c:v>41190</c:v>
                </c:pt>
                <c:pt idx="307">
                  <c:v>41470</c:v>
                </c:pt>
                <c:pt idx="308">
                  <c:v>41740</c:v>
                </c:pt>
                <c:pt idx="309">
                  <c:v>42230</c:v>
                </c:pt>
                <c:pt idx="310">
                  <c:v>42710</c:v>
                </c:pt>
                <c:pt idx="311">
                  <c:v>43290</c:v>
                </c:pt>
                <c:pt idx="312">
                  <c:v>43890</c:v>
                </c:pt>
                <c:pt idx="313">
                  <c:v>44400</c:v>
                </c:pt>
                <c:pt idx="314">
                  <c:v>44690</c:v>
                </c:pt>
                <c:pt idx="315">
                  <c:v>44990</c:v>
                </c:pt>
                <c:pt idx="316">
                  <c:v>45510</c:v>
                </c:pt>
                <c:pt idx="317">
                  <c:v>46040</c:v>
                </c:pt>
                <c:pt idx="318">
                  <c:v>46670</c:v>
                </c:pt>
                <c:pt idx="319">
                  <c:v>47310</c:v>
                </c:pt>
                <c:pt idx="320">
                  <c:v>47870</c:v>
                </c:pt>
                <c:pt idx="321">
                  <c:v>48180</c:v>
                </c:pt>
                <c:pt idx="322">
                  <c:v>48500</c:v>
                </c:pt>
                <c:pt idx="323">
                  <c:v>49070</c:v>
                </c:pt>
                <c:pt idx="324">
                  <c:v>49630</c:v>
                </c:pt>
                <c:pt idx="325">
                  <c:v>50310</c:v>
                </c:pt>
                <c:pt idx="326">
                  <c:v>51000</c:v>
                </c:pt>
                <c:pt idx="327">
                  <c:v>51600</c:v>
                </c:pt>
                <c:pt idx="328">
                  <c:v>51940</c:v>
                </c:pt>
                <c:pt idx="329">
                  <c:v>52280</c:v>
                </c:pt>
                <c:pt idx="330">
                  <c:v>52880</c:v>
                </c:pt>
                <c:pt idx="331">
                  <c:v>53490</c:v>
                </c:pt>
                <c:pt idx="332">
                  <c:v>54220</c:v>
                </c:pt>
                <c:pt idx="333">
                  <c:v>54970</c:v>
                </c:pt>
                <c:pt idx="334">
                  <c:v>55610</c:v>
                </c:pt>
                <c:pt idx="335">
                  <c:v>55980</c:v>
                </c:pt>
                <c:pt idx="336">
                  <c:v>56350</c:v>
                </c:pt>
                <c:pt idx="337">
                  <c:v>57010</c:v>
                </c:pt>
                <c:pt idx="338">
                  <c:v>57670</c:v>
                </c:pt>
                <c:pt idx="339">
                  <c:v>58450</c:v>
                </c:pt>
                <c:pt idx="340">
                  <c:v>59250</c:v>
                </c:pt>
                <c:pt idx="341">
                  <c:v>59940</c:v>
                </c:pt>
                <c:pt idx="342">
                  <c:v>60340</c:v>
                </c:pt>
                <c:pt idx="343">
                  <c:v>60740</c:v>
                </c:pt>
                <c:pt idx="344">
                  <c:v>61440</c:v>
                </c:pt>
                <c:pt idx="345">
                  <c:v>62150</c:v>
                </c:pt>
                <c:pt idx="346">
                  <c:v>63010</c:v>
                </c:pt>
                <c:pt idx="347">
                  <c:v>63870</c:v>
                </c:pt>
                <c:pt idx="348">
                  <c:v>64610</c:v>
                </c:pt>
                <c:pt idx="349">
                  <c:v>65040</c:v>
                </c:pt>
                <c:pt idx="350">
                  <c:v>65470</c:v>
                </c:pt>
                <c:pt idx="351">
                  <c:v>66230</c:v>
                </c:pt>
                <c:pt idx="352">
                  <c:v>66990</c:v>
                </c:pt>
                <c:pt idx="353">
                  <c:v>67910</c:v>
                </c:pt>
                <c:pt idx="354">
                  <c:v>68840</c:v>
                </c:pt>
                <c:pt idx="355">
                  <c:v>69650</c:v>
                </c:pt>
                <c:pt idx="356">
                  <c:v>70110</c:v>
                </c:pt>
                <c:pt idx="357">
                  <c:v>70570</c:v>
                </c:pt>
                <c:pt idx="358">
                  <c:v>71380</c:v>
                </c:pt>
                <c:pt idx="359">
                  <c:v>72210</c:v>
                </c:pt>
                <c:pt idx="360">
                  <c:v>73200</c:v>
                </c:pt>
                <c:pt idx="361">
                  <c:v>74200</c:v>
                </c:pt>
                <c:pt idx="362">
                  <c:v>75060</c:v>
                </c:pt>
                <c:pt idx="363">
                  <c:v>75570</c:v>
                </c:pt>
                <c:pt idx="364">
                  <c:v>76060</c:v>
                </c:pt>
                <c:pt idx="365">
                  <c:v>76940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0912"/>
        <c:axId val="68251008"/>
      </c:lineChart>
      <c:catAx>
        <c:axId val="1215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8251008"/>
        <c:crosses val="autoZero"/>
        <c:auto val="1"/>
        <c:lblAlgn val="ctr"/>
        <c:lblOffset val="100"/>
        <c:tickLblSkip val="14"/>
        <c:tickMarkSkip val="14"/>
        <c:noMultiLvlLbl val="0"/>
      </c:catAx>
      <c:valAx>
        <c:axId val="6825100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2151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764203387620029E-2"/>
          <c:y val="0.11336707911511061"/>
          <c:w val="0.26370214592741126"/>
          <c:h val="8.29103504919028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zoomScale="90" workbookViewId="0" zoomToFit="1"/>
  </sheetViews>
  <sheetProtection password="A982" content="1" objects="1"/>
  <pageMargins left="0.75" right="0.75" top="1" bottom="1" header="0.5" footer="0.5"/>
  <pageSetup paperSize="9" orientation="landscape" horizontalDpi="300" r:id="rId1"/>
  <headerFooter alignWithMargins="0"/>
  <drawing r:id="rId2"/>
  <picture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zoomScale="90" workbookViewId="0" zoomToFit="1"/>
  </sheetViews>
  <sheetProtection password="A982" content="1" objects="1"/>
  <pageMargins left="0.75" right="0.75" top="1" bottom="1" header="0.5" footer="0.5"/>
  <pageSetup paperSize="9" orientation="landscape" horizontalDpi="300" r:id="rId1"/>
  <headerFooter alignWithMargins="0"/>
  <drawing r:id="rId2"/>
  <picture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007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007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JustBeenPaidBezTajemnic" TargetMode="External"/><Relationship Id="rId1" Type="http://schemas.openxmlformats.org/officeDocument/2006/relationships/hyperlink" Target="http://myjustbeenpaid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yjustbeenpaid.pl/" TargetMode="External"/><Relationship Id="rId2" Type="http://schemas.openxmlformats.org/officeDocument/2006/relationships/hyperlink" Target="http://www.facebook.com/JustBeenPaidBezTajemnic" TargetMode="External"/><Relationship Id="rId1" Type="http://schemas.openxmlformats.org/officeDocument/2006/relationships/hyperlink" Target="http://myjustbeenpaid.pl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acebook.com/JustBeenPaidBezTajemn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S519"/>
  <sheetViews>
    <sheetView zoomScaleNormal="100" workbookViewId="0">
      <pane ySplit="9" topLeftCell="A348" activePane="bottomLeft" state="frozen"/>
      <selection activeCell="I13" sqref="I13"/>
      <selection pane="bottomLeft" activeCell="L15" sqref="L15:L375"/>
    </sheetView>
  </sheetViews>
  <sheetFormatPr defaultColWidth="9.7109375" defaultRowHeight="12.75" customHeight="1" x14ac:dyDescent="0.2"/>
  <cols>
    <col min="1" max="1" width="3" style="15" customWidth="1"/>
    <col min="2" max="2" width="6.140625" style="19" bestFit="1" customWidth="1"/>
    <col min="3" max="3" width="19.7109375" style="7" customWidth="1"/>
    <col min="4" max="4" width="10.5703125" style="2" hidden="1" customWidth="1"/>
    <col min="5" max="5" width="15.140625" style="2" hidden="1" customWidth="1"/>
    <col min="6" max="6" width="16.5703125" style="2" bestFit="1" customWidth="1"/>
    <col min="7" max="7" width="14.5703125" style="2" hidden="1" customWidth="1"/>
    <col min="8" max="8" width="14.85546875" hidden="1" customWidth="1"/>
    <col min="9" max="9" width="14.42578125" style="4" customWidth="1"/>
    <col min="10" max="10" width="17.28515625" style="4" customWidth="1"/>
    <col min="11" max="12" width="11.28515625" style="4" customWidth="1"/>
    <col min="13" max="13" width="10.5703125" style="4" customWidth="1"/>
    <col min="14" max="14" width="10.5703125" style="4" hidden="1" customWidth="1"/>
    <col min="15" max="15" width="15" style="4" bestFit="1" customWidth="1"/>
    <col min="16" max="16" width="10.7109375" style="4" hidden="1" customWidth="1"/>
    <col min="17" max="17" width="9.140625" style="4" hidden="1" customWidth="1"/>
    <col min="18" max="18" width="9.5703125" style="4" hidden="1" customWidth="1"/>
    <col min="19" max="19" width="10" style="59" customWidth="1"/>
    <col min="20" max="16384" width="9.7109375" style="15"/>
  </cols>
  <sheetData>
    <row r="1" spans="1:19" ht="7.5" customHeight="1" x14ac:dyDescent="0.2">
      <c r="A1" s="33"/>
      <c r="B1" s="63"/>
      <c r="C1" s="18"/>
      <c r="D1" s="19"/>
      <c r="E1" s="19"/>
      <c r="F1" s="19"/>
      <c r="G1" s="19"/>
      <c r="H1" s="15"/>
      <c r="I1" s="17"/>
      <c r="J1" s="17"/>
      <c r="K1" s="17"/>
      <c r="L1" s="17"/>
      <c r="M1" s="17"/>
      <c r="N1" s="17"/>
      <c r="O1" s="17"/>
      <c r="P1" s="17"/>
      <c r="Q1" s="17"/>
      <c r="R1" s="17"/>
      <c r="S1" s="58"/>
    </row>
    <row r="2" spans="1:19" x14ac:dyDescent="0.2">
      <c r="A2" s="33"/>
      <c r="B2" s="63"/>
      <c r="C2" s="72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ht="6" customHeight="1" x14ac:dyDescent="0.2"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1"/>
      <c r="Q3" s="51"/>
      <c r="R3" s="51"/>
      <c r="S3" s="58"/>
    </row>
    <row r="4" spans="1:19" x14ac:dyDescent="0.2">
      <c r="C4" s="69" t="s">
        <v>21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50"/>
      <c r="Q4" s="50"/>
      <c r="R4" s="50"/>
      <c r="S4" s="58"/>
    </row>
    <row r="5" spans="1:19" ht="7.5" customHeight="1" x14ac:dyDescent="0.2"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2"/>
      <c r="Q5" s="32"/>
      <c r="R5" s="32"/>
      <c r="S5" s="58"/>
    </row>
    <row r="6" spans="1:19" s="52" customFormat="1" ht="15.75" x14ac:dyDescent="0.2">
      <c r="B6" s="19"/>
      <c r="C6" s="74" t="s">
        <v>13</v>
      </c>
      <c r="D6" s="75"/>
      <c r="E6" s="75"/>
      <c r="F6" s="75"/>
      <c r="G6" s="53"/>
      <c r="H6" s="53"/>
      <c r="I6" s="78" t="s">
        <v>14</v>
      </c>
      <c r="J6" s="79"/>
      <c r="K6" s="78" t="s">
        <v>19</v>
      </c>
      <c r="L6" s="79"/>
      <c r="M6" s="78" t="s">
        <v>20</v>
      </c>
      <c r="N6" s="84"/>
      <c r="O6" s="79"/>
      <c r="P6" s="54"/>
      <c r="Q6" s="54"/>
      <c r="R6" s="55"/>
      <c r="S6" s="60"/>
    </row>
    <row r="7" spans="1:19" s="52" customFormat="1" ht="15.75" x14ac:dyDescent="0.2">
      <c r="B7" s="64"/>
      <c r="C7" s="76">
        <v>41106</v>
      </c>
      <c r="D7" s="77"/>
      <c r="E7" s="77"/>
      <c r="F7" s="77"/>
      <c r="G7" s="53"/>
      <c r="H7" s="56"/>
      <c r="I7" s="80">
        <v>1000</v>
      </c>
      <c r="J7" s="81"/>
      <c r="K7" s="82">
        <f>SUM(K10:K375)+I7</f>
        <v>1000</v>
      </c>
      <c r="L7" s="83"/>
      <c r="M7" s="82">
        <f>SUM(L10:L375)</f>
        <v>0</v>
      </c>
      <c r="N7" s="88"/>
      <c r="O7" s="83"/>
      <c r="P7" s="54"/>
      <c r="Q7" s="54"/>
      <c r="R7" s="55"/>
      <c r="S7" s="60"/>
    </row>
    <row r="8" spans="1:19" ht="5.25" customHeight="1" x14ac:dyDescent="0.2">
      <c r="B8" s="65"/>
      <c r="C8" s="24"/>
      <c r="D8" s="25"/>
      <c r="E8" s="25"/>
      <c r="F8" s="25"/>
      <c r="G8" s="25"/>
      <c r="H8" s="20"/>
      <c r="I8" s="26"/>
      <c r="J8" s="27"/>
      <c r="K8" s="27"/>
      <c r="L8" s="27"/>
      <c r="M8" s="27"/>
      <c r="N8" s="27"/>
      <c r="O8" s="27"/>
      <c r="P8" s="26"/>
      <c r="Q8" s="26"/>
      <c r="R8" s="28"/>
      <c r="S8" s="58"/>
    </row>
    <row r="9" spans="1:19" s="16" customFormat="1" ht="31.5" customHeight="1" x14ac:dyDescent="0.2">
      <c r="A9" s="68"/>
      <c r="B9" s="23"/>
      <c r="C9" s="44" t="s">
        <v>12</v>
      </c>
      <c r="D9" s="44" t="s">
        <v>4</v>
      </c>
      <c r="E9" s="44"/>
      <c r="F9" s="44" t="s">
        <v>3</v>
      </c>
      <c r="G9" s="44" t="s">
        <v>5</v>
      </c>
      <c r="H9" s="44" t="s">
        <v>0</v>
      </c>
      <c r="I9" s="45" t="s">
        <v>15</v>
      </c>
      <c r="J9" s="45" t="s">
        <v>16</v>
      </c>
      <c r="K9" s="45" t="s">
        <v>1</v>
      </c>
      <c r="L9" s="45" t="s">
        <v>2</v>
      </c>
      <c r="M9" s="45" t="s">
        <v>17</v>
      </c>
      <c r="N9" s="45"/>
      <c r="O9" s="45" t="s">
        <v>18</v>
      </c>
      <c r="P9" s="6" t="s">
        <v>6</v>
      </c>
      <c r="Q9" s="6" t="s">
        <v>7</v>
      </c>
      <c r="R9" s="6" t="s">
        <v>8</v>
      </c>
      <c r="S9" s="61"/>
    </row>
    <row r="10" spans="1:19" x14ac:dyDescent="0.2">
      <c r="A10" s="85" t="s">
        <v>24</v>
      </c>
      <c r="B10" s="57" t="s">
        <v>23</v>
      </c>
      <c r="C10" s="8">
        <f>C7</f>
        <v>41106</v>
      </c>
      <c r="D10" s="9">
        <f>WEEKDAY(C10,2)</f>
        <v>1</v>
      </c>
      <c r="E10" s="9" t="str">
        <f t="shared" ref="E10:E23" si="0">IF(D10=1,"poniedziałek",IF(D10=2,"wtorek", IF(D10=3,"środa",IF(D10=4,"czwartek", IF(D10=5,"piątek", IF(D10=6, "sobota", IF(D10=7, "niedziela")))))))</f>
        <v>poniedziałek</v>
      </c>
      <c r="F10" s="10" t="str">
        <f t="shared" ref="F10:F23" si="1">E10</f>
        <v>poniedziałek</v>
      </c>
      <c r="G10" s="11" t="str">
        <f>IF(D10=1,"2%",IF(D10=2,"2%", IF(D10=3,"2%",IF(D10=4,"2%", IF(D10=5,"2%", IF(D10=6, "1,5%", IF(D10=7, "1,5%")))))))</f>
        <v>2%</v>
      </c>
      <c r="H10" s="1">
        <v>1</v>
      </c>
      <c r="I10" s="34">
        <f>I7</f>
        <v>1000</v>
      </c>
      <c r="J10" s="34">
        <f>I10*G10</f>
        <v>20</v>
      </c>
      <c r="K10" s="35"/>
      <c r="L10" s="35"/>
      <c r="M10" s="3">
        <f>J10+K10</f>
        <v>20</v>
      </c>
      <c r="N10" s="3">
        <f>M10-L10</f>
        <v>20</v>
      </c>
      <c r="O10" s="3">
        <f>FLOOR(N10,10)</f>
        <v>20</v>
      </c>
      <c r="P10" s="3">
        <f>M10-L10-O10</f>
        <v>0</v>
      </c>
      <c r="Q10" s="5">
        <f>I10</f>
        <v>1000</v>
      </c>
      <c r="R10" s="12">
        <f>10*G10</f>
        <v>0.2</v>
      </c>
      <c r="S10" s="62">
        <f>L10</f>
        <v>0</v>
      </c>
    </row>
    <row r="11" spans="1:19" x14ac:dyDescent="0.2">
      <c r="A11" s="86"/>
      <c r="B11" s="66">
        <f>2</f>
        <v>2</v>
      </c>
      <c r="C11" s="8">
        <f>C10+1</f>
        <v>41107</v>
      </c>
      <c r="D11" s="9">
        <f>WEEKDAY(C11,2)</f>
        <v>2</v>
      </c>
      <c r="E11" s="9" t="str">
        <f t="shared" si="0"/>
        <v>wtorek</v>
      </c>
      <c r="F11" s="10" t="str">
        <f t="shared" si="1"/>
        <v>wtorek</v>
      </c>
      <c r="G11" s="11" t="str">
        <f>IF(D11=1,"2%",IF(D11=2,"2%", IF(D11=3,"2%",IF(D11=4,"2%", IF(D11=5,"2%", IF(D11=6, "1,5%", IF(D11=7, "1,5%")))))))</f>
        <v>2%</v>
      </c>
      <c r="H11" s="1">
        <f>H10+1</f>
        <v>2</v>
      </c>
      <c r="I11" s="34">
        <f>I10+O10</f>
        <v>1020</v>
      </c>
      <c r="J11" s="34">
        <f>I11*G11</f>
        <v>20.400000000000002</v>
      </c>
      <c r="K11" s="35"/>
      <c r="L11" s="35"/>
      <c r="M11" s="3">
        <f>P10+J11+K11</f>
        <v>20.400000000000002</v>
      </c>
      <c r="N11" s="3">
        <f t="shared" ref="N11:N74" si="2">M11-L11</f>
        <v>20.400000000000002</v>
      </c>
      <c r="O11" s="3">
        <f t="shared" ref="O11:O74" si="3">FLOOR(N11,10)</f>
        <v>20</v>
      </c>
      <c r="P11" s="3">
        <f t="shared" ref="P11:P74" si="4">M11-L11-O11</f>
        <v>0.40000000000000213</v>
      </c>
      <c r="Q11" s="5">
        <f>O10</f>
        <v>20</v>
      </c>
      <c r="R11" s="12">
        <f>R10+10*G11</f>
        <v>0.4</v>
      </c>
      <c r="S11" s="62">
        <f t="shared" ref="S11:S16" si="5">S10+L11</f>
        <v>0</v>
      </c>
    </row>
    <row r="12" spans="1:19" x14ac:dyDescent="0.2">
      <c r="A12" s="86"/>
      <c r="B12" s="66">
        <f>B11+1</f>
        <v>3</v>
      </c>
      <c r="C12" s="8">
        <f>C11+1</f>
        <v>41108</v>
      </c>
      <c r="D12" s="9">
        <f>WEEKDAY(C12,2)</f>
        <v>3</v>
      </c>
      <c r="E12" s="9" t="str">
        <f t="shared" si="0"/>
        <v>środa</v>
      </c>
      <c r="F12" s="10" t="str">
        <f t="shared" si="1"/>
        <v>środa</v>
      </c>
      <c r="G12" s="11" t="str">
        <f>IF(D12=1,"2%",IF(D12=2,"2%", IF(D12=3,"2%",IF(D12=4,"2%", IF(D12=5,"2%", IF(D12=6, "1,5%", IF(D12=7, "1,5%")))))))</f>
        <v>2%</v>
      </c>
      <c r="H12" s="1">
        <f t="shared" ref="H12:H75" si="6">H11+1</f>
        <v>3</v>
      </c>
      <c r="I12" s="34">
        <f>I11+O11</f>
        <v>1040</v>
      </c>
      <c r="J12" s="34">
        <f>I12*G12</f>
        <v>20.8</v>
      </c>
      <c r="K12" s="35"/>
      <c r="L12" s="35"/>
      <c r="M12" s="3">
        <f>P11+J12+K12</f>
        <v>21.200000000000003</v>
      </c>
      <c r="N12" s="3">
        <f t="shared" si="2"/>
        <v>21.200000000000003</v>
      </c>
      <c r="O12" s="3">
        <f t="shared" si="3"/>
        <v>20</v>
      </c>
      <c r="P12" s="3">
        <f t="shared" si="4"/>
        <v>1.2000000000000028</v>
      </c>
      <c r="Q12" s="5">
        <f>O11</f>
        <v>20</v>
      </c>
      <c r="R12" s="12">
        <f>R11+10*G12</f>
        <v>0.60000000000000009</v>
      </c>
      <c r="S12" s="62">
        <f t="shared" si="5"/>
        <v>0</v>
      </c>
    </row>
    <row r="13" spans="1:19" x14ac:dyDescent="0.2">
      <c r="A13" s="86"/>
      <c r="B13" s="66">
        <f t="shared" ref="B13:B76" si="7">B12+1</f>
        <v>4</v>
      </c>
      <c r="C13" s="8">
        <f t="shared" ref="C13:C76" si="8">C12+1</f>
        <v>41109</v>
      </c>
      <c r="D13" s="9">
        <f t="shared" ref="D13:D76" si="9">WEEKDAY(C13,2)</f>
        <v>4</v>
      </c>
      <c r="E13" s="9" t="str">
        <f t="shared" si="0"/>
        <v>czwartek</v>
      </c>
      <c r="F13" s="10" t="str">
        <f t="shared" si="1"/>
        <v>czwartek</v>
      </c>
      <c r="G13" s="11" t="str">
        <f t="shared" ref="G13:G76" si="10">IF(D13=1,"2%",IF(D13=2,"2%", IF(D13=3,"2%",IF(D13=4,"2%", IF(D13=5,"2%", IF(D13=6, "1,5%", IF(D13=7, "1,5%")))))))</f>
        <v>2%</v>
      </c>
      <c r="H13" s="1">
        <f t="shared" si="6"/>
        <v>4</v>
      </c>
      <c r="I13" s="34">
        <f t="shared" ref="I13:I76" si="11">I12+O12</f>
        <v>1060</v>
      </c>
      <c r="J13" s="34">
        <f t="shared" ref="J13:J76" si="12">I13*G13</f>
        <v>21.2</v>
      </c>
      <c r="K13" s="35"/>
      <c r="L13" s="35"/>
      <c r="M13" s="3">
        <f t="shared" ref="M13:M76" si="13">P12+J13+K13</f>
        <v>22.400000000000002</v>
      </c>
      <c r="N13" s="3">
        <f t="shared" si="2"/>
        <v>22.400000000000002</v>
      </c>
      <c r="O13" s="3">
        <f t="shared" si="3"/>
        <v>20</v>
      </c>
      <c r="P13" s="3">
        <f t="shared" si="4"/>
        <v>2.4000000000000021</v>
      </c>
      <c r="Q13" s="5">
        <f>O12</f>
        <v>20</v>
      </c>
      <c r="R13" s="12">
        <f t="shared" ref="R13:R76" si="14">R12+10*G13</f>
        <v>0.8</v>
      </c>
      <c r="S13" s="62">
        <f t="shared" si="5"/>
        <v>0</v>
      </c>
    </row>
    <row r="14" spans="1:19" x14ac:dyDescent="0.2">
      <c r="A14" s="86"/>
      <c r="B14" s="66">
        <f t="shared" si="7"/>
        <v>5</v>
      </c>
      <c r="C14" s="8">
        <f t="shared" si="8"/>
        <v>41110</v>
      </c>
      <c r="D14" s="9">
        <f t="shared" si="9"/>
        <v>5</v>
      </c>
      <c r="E14" s="9" t="str">
        <f t="shared" si="0"/>
        <v>piątek</v>
      </c>
      <c r="F14" s="10" t="str">
        <f t="shared" si="1"/>
        <v>piątek</v>
      </c>
      <c r="G14" s="11" t="str">
        <f t="shared" si="10"/>
        <v>2%</v>
      </c>
      <c r="H14" s="1">
        <f t="shared" si="6"/>
        <v>5</v>
      </c>
      <c r="I14" s="34">
        <f>I13+O13</f>
        <v>1080</v>
      </c>
      <c r="J14" s="34">
        <f t="shared" si="12"/>
        <v>21.6</v>
      </c>
      <c r="K14" s="35"/>
      <c r="L14" s="35"/>
      <c r="M14" s="3">
        <f t="shared" si="13"/>
        <v>24.000000000000004</v>
      </c>
      <c r="N14" s="3">
        <f t="shared" si="2"/>
        <v>24.000000000000004</v>
      </c>
      <c r="O14" s="3">
        <f t="shared" si="3"/>
        <v>20</v>
      </c>
      <c r="P14" s="3">
        <f t="shared" si="4"/>
        <v>4.0000000000000036</v>
      </c>
      <c r="Q14" s="5">
        <f>O13</f>
        <v>20</v>
      </c>
      <c r="R14" s="12">
        <f t="shared" si="14"/>
        <v>1</v>
      </c>
      <c r="S14" s="62">
        <f t="shared" si="5"/>
        <v>0</v>
      </c>
    </row>
    <row r="15" spans="1:19" x14ac:dyDescent="0.2">
      <c r="A15" s="86"/>
      <c r="B15" s="66">
        <f t="shared" si="7"/>
        <v>6</v>
      </c>
      <c r="C15" s="8">
        <f t="shared" si="8"/>
        <v>41111</v>
      </c>
      <c r="D15" s="9">
        <f t="shared" si="9"/>
        <v>6</v>
      </c>
      <c r="E15" s="9" t="str">
        <f t="shared" si="0"/>
        <v>sobota</v>
      </c>
      <c r="F15" s="10" t="str">
        <f t="shared" si="1"/>
        <v>sobota</v>
      </c>
      <c r="G15" s="11" t="str">
        <f t="shared" si="10"/>
        <v>1,5%</v>
      </c>
      <c r="H15" s="1">
        <f t="shared" si="6"/>
        <v>6</v>
      </c>
      <c r="I15" s="34">
        <f t="shared" si="11"/>
        <v>1100</v>
      </c>
      <c r="J15" s="34">
        <f t="shared" si="12"/>
        <v>16.5</v>
      </c>
      <c r="K15" s="35"/>
      <c r="L15" s="35"/>
      <c r="M15" s="3">
        <f t="shared" si="13"/>
        <v>20.500000000000004</v>
      </c>
      <c r="N15" s="3">
        <f t="shared" si="2"/>
        <v>20.500000000000004</v>
      </c>
      <c r="O15" s="3">
        <f t="shared" si="3"/>
        <v>20</v>
      </c>
      <c r="P15" s="3">
        <f t="shared" si="4"/>
        <v>0.50000000000000355</v>
      </c>
      <c r="Q15" s="5">
        <f>O14</f>
        <v>20</v>
      </c>
      <c r="R15" s="12">
        <f t="shared" si="14"/>
        <v>1.1499999999999999</v>
      </c>
      <c r="S15" s="62">
        <f t="shared" si="5"/>
        <v>0</v>
      </c>
    </row>
    <row r="16" spans="1:19" x14ac:dyDescent="0.2">
      <c r="A16" s="86"/>
      <c r="B16" s="66">
        <f t="shared" si="7"/>
        <v>7</v>
      </c>
      <c r="C16" s="8">
        <f t="shared" si="8"/>
        <v>41112</v>
      </c>
      <c r="D16" s="9">
        <f t="shared" si="9"/>
        <v>7</v>
      </c>
      <c r="E16" s="9" t="str">
        <f t="shared" si="0"/>
        <v>niedziela</v>
      </c>
      <c r="F16" s="10" t="str">
        <f t="shared" si="1"/>
        <v>niedziela</v>
      </c>
      <c r="G16" s="11" t="str">
        <f t="shared" si="10"/>
        <v>1,5%</v>
      </c>
      <c r="H16" s="1">
        <f t="shared" si="6"/>
        <v>7</v>
      </c>
      <c r="I16" s="34">
        <f t="shared" si="11"/>
        <v>1120</v>
      </c>
      <c r="J16" s="34">
        <f t="shared" si="12"/>
        <v>16.8</v>
      </c>
      <c r="K16" s="35"/>
      <c r="L16" s="35"/>
      <c r="M16" s="3">
        <f t="shared" si="13"/>
        <v>17.300000000000004</v>
      </c>
      <c r="N16" s="3">
        <f t="shared" si="2"/>
        <v>17.300000000000004</v>
      </c>
      <c r="O16" s="3">
        <f t="shared" si="3"/>
        <v>10</v>
      </c>
      <c r="P16" s="3">
        <f t="shared" si="4"/>
        <v>7.3000000000000043</v>
      </c>
      <c r="Q16" s="5">
        <f t="shared" ref="Q16:Q76" si="15">O15</f>
        <v>20</v>
      </c>
      <c r="R16" s="12">
        <f t="shared" si="14"/>
        <v>1.2999999999999998</v>
      </c>
      <c r="S16" s="62">
        <f t="shared" si="5"/>
        <v>0</v>
      </c>
    </row>
    <row r="17" spans="1:19" x14ac:dyDescent="0.2">
      <c r="A17" s="86"/>
      <c r="B17" s="66">
        <f t="shared" si="7"/>
        <v>8</v>
      </c>
      <c r="C17" s="8">
        <f t="shared" si="8"/>
        <v>41113</v>
      </c>
      <c r="D17" s="9">
        <f t="shared" si="9"/>
        <v>1</v>
      </c>
      <c r="E17" s="9" t="str">
        <f t="shared" si="0"/>
        <v>poniedziałek</v>
      </c>
      <c r="F17" s="10" t="str">
        <f t="shared" si="1"/>
        <v>poniedziałek</v>
      </c>
      <c r="G17" s="11" t="str">
        <f t="shared" si="10"/>
        <v>2%</v>
      </c>
      <c r="H17" s="1">
        <f t="shared" si="6"/>
        <v>8</v>
      </c>
      <c r="I17" s="34">
        <f t="shared" si="11"/>
        <v>1130</v>
      </c>
      <c r="J17" s="34">
        <f t="shared" si="12"/>
        <v>22.6</v>
      </c>
      <c r="K17" s="35"/>
      <c r="L17" s="35"/>
      <c r="M17" s="3">
        <f t="shared" si="13"/>
        <v>29.900000000000006</v>
      </c>
      <c r="N17" s="3">
        <f t="shared" si="2"/>
        <v>29.900000000000006</v>
      </c>
      <c r="O17" s="3">
        <f t="shared" si="3"/>
        <v>20</v>
      </c>
      <c r="P17" s="3">
        <f t="shared" si="4"/>
        <v>9.9000000000000057</v>
      </c>
      <c r="Q17" s="5">
        <f t="shared" si="15"/>
        <v>10</v>
      </c>
      <c r="R17" s="12">
        <f t="shared" si="14"/>
        <v>1.4999999999999998</v>
      </c>
      <c r="S17" s="62">
        <f t="shared" ref="S17:S80" si="16">S16+L17</f>
        <v>0</v>
      </c>
    </row>
    <row r="18" spans="1:19" x14ac:dyDescent="0.2">
      <c r="A18" s="86"/>
      <c r="B18" s="66">
        <f t="shared" si="7"/>
        <v>9</v>
      </c>
      <c r="C18" s="8">
        <f t="shared" si="8"/>
        <v>41114</v>
      </c>
      <c r="D18" s="9">
        <f t="shared" si="9"/>
        <v>2</v>
      </c>
      <c r="E18" s="9" t="str">
        <f t="shared" si="0"/>
        <v>wtorek</v>
      </c>
      <c r="F18" s="10" t="str">
        <f t="shared" si="1"/>
        <v>wtorek</v>
      </c>
      <c r="G18" s="11" t="str">
        <f t="shared" si="10"/>
        <v>2%</v>
      </c>
      <c r="H18" s="1">
        <f t="shared" si="6"/>
        <v>9</v>
      </c>
      <c r="I18" s="34">
        <f t="shared" si="11"/>
        <v>1150</v>
      </c>
      <c r="J18" s="34">
        <f t="shared" si="12"/>
        <v>23</v>
      </c>
      <c r="K18" s="35"/>
      <c r="L18" s="35"/>
      <c r="M18" s="3">
        <f t="shared" si="13"/>
        <v>32.900000000000006</v>
      </c>
      <c r="N18" s="3">
        <f t="shared" si="2"/>
        <v>32.900000000000006</v>
      </c>
      <c r="O18" s="3">
        <f t="shared" si="3"/>
        <v>30</v>
      </c>
      <c r="P18" s="3">
        <f t="shared" si="4"/>
        <v>2.9000000000000057</v>
      </c>
      <c r="Q18" s="5">
        <f t="shared" si="15"/>
        <v>20</v>
      </c>
      <c r="R18" s="12">
        <f t="shared" si="14"/>
        <v>1.6999999999999997</v>
      </c>
      <c r="S18" s="62">
        <f t="shared" si="16"/>
        <v>0</v>
      </c>
    </row>
    <row r="19" spans="1:19" x14ac:dyDescent="0.2">
      <c r="A19" s="86"/>
      <c r="B19" s="66">
        <f t="shared" si="7"/>
        <v>10</v>
      </c>
      <c r="C19" s="8">
        <f t="shared" si="8"/>
        <v>41115</v>
      </c>
      <c r="D19" s="9">
        <f t="shared" si="9"/>
        <v>3</v>
      </c>
      <c r="E19" s="9" t="str">
        <f t="shared" si="0"/>
        <v>środa</v>
      </c>
      <c r="F19" s="10" t="str">
        <f t="shared" si="1"/>
        <v>środa</v>
      </c>
      <c r="G19" s="11" t="str">
        <f t="shared" si="10"/>
        <v>2%</v>
      </c>
      <c r="H19" s="1">
        <f t="shared" si="6"/>
        <v>10</v>
      </c>
      <c r="I19" s="34">
        <f t="shared" si="11"/>
        <v>1180</v>
      </c>
      <c r="J19" s="34">
        <f t="shared" si="12"/>
        <v>23.6</v>
      </c>
      <c r="K19" s="35"/>
      <c r="L19" s="35"/>
      <c r="M19" s="3">
        <f t="shared" si="13"/>
        <v>26.500000000000007</v>
      </c>
      <c r="N19" s="3">
        <f t="shared" si="2"/>
        <v>26.500000000000007</v>
      </c>
      <c r="O19" s="3">
        <f t="shared" si="3"/>
        <v>20</v>
      </c>
      <c r="P19" s="3">
        <f t="shared" si="4"/>
        <v>6.5000000000000071</v>
      </c>
      <c r="Q19" s="5">
        <f t="shared" si="15"/>
        <v>30</v>
      </c>
      <c r="R19" s="12">
        <f t="shared" si="14"/>
        <v>1.8999999999999997</v>
      </c>
      <c r="S19" s="62">
        <f t="shared" si="16"/>
        <v>0</v>
      </c>
    </row>
    <row r="20" spans="1:19" x14ac:dyDescent="0.2">
      <c r="A20" s="86"/>
      <c r="B20" s="66">
        <f t="shared" si="7"/>
        <v>11</v>
      </c>
      <c r="C20" s="8">
        <f t="shared" si="8"/>
        <v>41116</v>
      </c>
      <c r="D20" s="9">
        <f t="shared" si="9"/>
        <v>4</v>
      </c>
      <c r="E20" s="9" t="str">
        <f t="shared" si="0"/>
        <v>czwartek</v>
      </c>
      <c r="F20" s="10" t="str">
        <f t="shared" si="1"/>
        <v>czwartek</v>
      </c>
      <c r="G20" s="11" t="str">
        <f t="shared" si="10"/>
        <v>2%</v>
      </c>
      <c r="H20" s="1">
        <f t="shared" si="6"/>
        <v>11</v>
      </c>
      <c r="I20" s="34">
        <f t="shared" si="11"/>
        <v>1200</v>
      </c>
      <c r="J20" s="34">
        <f t="shared" si="12"/>
        <v>24</v>
      </c>
      <c r="K20" s="35"/>
      <c r="L20" s="35"/>
      <c r="M20" s="3">
        <f t="shared" si="13"/>
        <v>30.500000000000007</v>
      </c>
      <c r="N20" s="3">
        <f t="shared" si="2"/>
        <v>30.500000000000007</v>
      </c>
      <c r="O20" s="3">
        <f t="shared" si="3"/>
        <v>30</v>
      </c>
      <c r="P20" s="3">
        <f t="shared" si="4"/>
        <v>0.50000000000000711</v>
      </c>
      <c r="Q20" s="5">
        <f t="shared" si="15"/>
        <v>20</v>
      </c>
      <c r="R20" s="12">
        <f t="shared" si="14"/>
        <v>2.0999999999999996</v>
      </c>
      <c r="S20" s="62">
        <f t="shared" si="16"/>
        <v>0</v>
      </c>
    </row>
    <row r="21" spans="1:19" x14ac:dyDescent="0.2">
      <c r="A21" s="86"/>
      <c r="B21" s="66">
        <f t="shared" si="7"/>
        <v>12</v>
      </c>
      <c r="C21" s="8">
        <f t="shared" si="8"/>
        <v>41117</v>
      </c>
      <c r="D21" s="9">
        <f t="shared" si="9"/>
        <v>5</v>
      </c>
      <c r="E21" s="9" t="str">
        <f t="shared" si="0"/>
        <v>piątek</v>
      </c>
      <c r="F21" s="10" t="str">
        <f t="shared" si="1"/>
        <v>piątek</v>
      </c>
      <c r="G21" s="11" t="str">
        <f t="shared" si="10"/>
        <v>2%</v>
      </c>
      <c r="H21" s="1">
        <f t="shared" si="6"/>
        <v>12</v>
      </c>
      <c r="I21" s="34">
        <f t="shared" si="11"/>
        <v>1230</v>
      </c>
      <c r="J21" s="34">
        <f t="shared" si="12"/>
        <v>24.6</v>
      </c>
      <c r="K21" s="35"/>
      <c r="L21" s="35"/>
      <c r="M21" s="3">
        <f t="shared" si="13"/>
        <v>25.100000000000009</v>
      </c>
      <c r="N21" s="3">
        <f t="shared" si="2"/>
        <v>25.100000000000009</v>
      </c>
      <c r="O21" s="3">
        <f t="shared" si="3"/>
        <v>20</v>
      </c>
      <c r="P21" s="3">
        <f t="shared" si="4"/>
        <v>5.1000000000000085</v>
      </c>
      <c r="Q21" s="5">
        <f t="shared" si="15"/>
        <v>30</v>
      </c>
      <c r="R21" s="12">
        <f t="shared" si="14"/>
        <v>2.2999999999999998</v>
      </c>
      <c r="S21" s="62">
        <f t="shared" si="16"/>
        <v>0</v>
      </c>
    </row>
    <row r="22" spans="1:19" x14ac:dyDescent="0.2">
      <c r="A22" s="86"/>
      <c r="B22" s="66">
        <f t="shared" si="7"/>
        <v>13</v>
      </c>
      <c r="C22" s="8">
        <f t="shared" si="8"/>
        <v>41118</v>
      </c>
      <c r="D22" s="9">
        <f t="shared" si="9"/>
        <v>6</v>
      </c>
      <c r="E22" s="9" t="str">
        <f t="shared" si="0"/>
        <v>sobota</v>
      </c>
      <c r="F22" s="10" t="str">
        <f t="shared" si="1"/>
        <v>sobota</v>
      </c>
      <c r="G22" s="11" t="str">
        <f t="shared" si="10"/>
        <v>1,5%</v>
      </c>
      <c r="H22" s="1">
        <f t="shared" si="6"/>
        <v>13</v>
      </c>
      <c r="I22" s="34">
        <f t="shared" si="11"/>
        <v>1250</v>
      </c>
      <c r="J22" s="34">
        <f t="shared" si="12"/>
        <v>18.75</v>
      </c>
      <c r="K22" s="35"/>
      <c r="L22" s="35"/>
      <c r="M22" s="3">
        <f t="shared" si="13"/>
        <v>23.850000000000009</v>
      </c>
      <c r="N22" s="3">
        <f t="shared" si="2"/>
        <v>23.850000000000009</v>
      </c>
      <c r="O22" s="3">
        <f t="shared" si="3"/>
        <v>20</v>
      </c>
      <c r="P22" s="3">
        <f t="shared" si="4"/>
        <v>3.8500000000000085</v>
      </c>
      <c r="Q22" s="5">
        <f t="shared" si="15"/>
        <v>20</v>
      </c>
      <c r="R22" s="12">
        <f t="shared" si="14"/>
        <v>2.4499999999999997</v>
      </c>
      <c r="S22" s="62">
        <f t="shared" si="16"/>
        <v>0</v>
      </c>
    </row>
    <row r="23" spans="1:19" x14ac:dyDescent="0.2">
      <c r="A23" s="86"/>
      <c r="B23" s="66">
        <f t="shared" si="7"/>
        <v>14</v>
      </c>
      <c r="C23" s="8">
        <f t="shared" si="8"/>
        <v>41119</v>
      </c>
      <c r="D23" s="9">
        <f t="shared" si="9"/>
        <v>7</v>
      </c>
      <c r="E23" s="9" t="str">
        <f t="shared" si="0"/>
        <v>niedziela</v>
      </c>
      <c r="F23" s="10" t="str">
        <f t="shared" si="1"/>
        <v>niedziela</v>
      </c>
      <c r="G23" s="11" t="str">
        <f t="shared" si="10"/>
        <v>1,5%</v>
      </c>
      <c r="H23" s="1">
        <f t="shared" si="6"/>
        <v>14</v>
      </c>
      <c r="I23" s="34">
        <f t="shared" si="11"/>
        <v>1270</v>
      </c>
      <c r="J23" s="34">
        <f t="shared" si="12"/>
        <v>19.05</v>
      </c>
      <c r="K23" s="35"/>
      <c r="L23" s="35"/>
      <c r="M23" s="3">
        <f t="shared" si="13"/>
        <v>22.900000000000009</v>
      </c>
      <c r="N23" s="3">
        <f t="shared" si="2"/>
        <v>22.900000000000009</v>
      </c>
      <c r="O23" s="3">
        <f t="shared" si="3"/>
        <v>20</v>
      </c>
      <c r="P23" s="3">
        <f t="shared" si="4"/>
        <v>2.9000000000000092</v>
      </c>
      <c r="Q23" s="5">
        <f t="shared" si="15"/>
        <v>20</v>
      </c>
      <c r="R23" s="12">
        <f t="shared" si="14"/>
        <v>2.5999999999999996</v>
      </c>
      <c r="S23" s="62">
        <f t="shared" si="16"/>
        <v>0</v>
      </c>
    </row>
    <row r="24" spans="1:19" x14ac:dyDescent="0.2">
      <c r="A24" s="86"/>
      <c r="B24" s="66">
        <f t="shared" si="7"/>
        <v>15</v>
      </c>
      <c r="C24" s="8">
        <f t="shared" si="8"/>
        <v>41120</v>
      </c>
      <c r="D24" s="9">
        <f t="shared" si="9"/>
        <v>1</v>
      </c>
      <c r="E24" s="9" t="str">
        <f t="shared" ref="E24:E87" si="17">IF(D24=1,"poniedziałek",IF(D24=2,"wtorek", IF(D24=3,"środa",IF(D24=4,"czwartek", IF(D24=5,"piątek", IF(D24=6, "sobota", IF(D24=7, "niedziela")))))))</f>
        <v>poniedziałek</v>
      </c>
      <c r="F24" s="10" t="str">
        <f t="shared" ref="F24:F87" si="18">E24</f>
        <v>poniedziałek</v>
      </c>
      <c r="G24" s="11" t="str">
        <f t="shared" si="10"/>
        <v>2%</v>
      </c>
      <c r="H24" s="1">
        <f t="shared" si="6"/>
        <v>15</v>
      </c>
      <c r="I24" s="34">
        <f t="shared" si="11"/>
        <v>1290</v>
      </c>
      <c r="J24" s="34">
        <f t="shared" si="12"/>
        <v>25.8</v>
      </c>
      <c r="K24" s="35"/>
      <c r="L24" s="35"/>
      <c r="M24" s="3">
        <f t="shared" si="13"/>
        <v>28.70000000000001</v>
      </c>
      <c r="N24" s="3">
        <f t="shared" si="2"/>
        <v>28.70000000000001</v>
      </c>
      <c r="O24" s="3">
        <f t="shared" si="3"/>
        <v>20</v>
      </c>
      <c r="P24" s="3">
        <f t="shared" si="4"/>
        <v>8.7000000000000099</v>
      </c>
      <c r="Q24" s="5">
        <f t="shared" si="15"/>
        <v>20</v>
      </c>
      <c r="R24" s="12">
        <f t="shared" si="14"/>
        <v>2.8</v>
      </c>
      <c r="S24" s="62">
        <f t="shared" si="16"/>
        <v>0</v>
      </c>
    </row>
    <row r="25" spans="1:19" x14ac:dyDescent="0.2">
      <c r="A25" s="86"/>
      <c r="B25" s="66">
        <f t="shared" si="7"/>
        <v>16</v>
      </c>
      <c r="C25" s="8">
        <f t="shared" si="8"/>
        <v>41121</v>
      </c>
      <c r="D25" s="9">
        <f t="shared" si="9"/>
        <v>2</v>
      </c>
      <c r="E25" s="9" t="str">
        <f t="shared" si="17"/>
        <v>wtorek</v>
      </c>
      <c r="F25" s="10" t="str">
        <f t="shared" si="18"/>
        <v>wtorek</v>
      </c>
      <c r="G25" s="11" t="str">
        <f t="shared" si="10"/>
        <v>2%</v>
      </c>
      <c r="H25" s="1">
        <f t="shared" si="6"/>
        <v>16</v>
      </c>
      <c r="I25" s="34">
        <f t="shared" si="11"/>
        <v>1310</v>
      </c>
      <c r="J25" s="34">
        <f t="shared" si="12"/>
        <v>26.2</v>
      </c>
      <c r="K25" s="35"/>
      <c r="L25" s="35"/>
      <c r="M25" s="3">
        <f t="shared" si="13"/>
        <v>34.900000000000006</v>
      </c>
      <c r="N25" s="3">
        <f t="shared" si="2"/>
        <v>34.900000000000006</v>
      </c>
      <c r="O25" s="3">
        <f t="shared" si="3"/>
        <v>30</v>
      </c>
      <c r="P25" s="3">
        <f t="shared" si="4"/>
        <v>4.9000000000000057</v>
      </c>
      <c r="Q25" s="5">
        <f t="shared" si="15"/>
        <v>20</v>
      </c>
      <c r="R25" s="12">
        <f t="shared" si="14"/>
        <v>3</v>
      </c>
      <c r="S25" s="62">
        <f t="shared" si="16"/>
        <v>0</v>
      </c>
    </row>
    <row r="26" spans="1:19" x14ac:dyDescent="0.2">
      <c r="A26" s="86"/>
      <c r="B26" s="66">
        <f t="shared" si="7"/>
        <v>17</v>
      </c>
      <c r="C26" s="8">
        <f t="shared" si="8"/>
        <v>41122</v>
      </c>
      <c r="D26" s="9">
        <f t="shared" si="9"/>
        <v>3</v>
      </c>
      <c r="E26" s="9" t="str">
        <f t="shared" si="17"/>
        <v>środa</v>
      </c>
      <c r="F26" s="10" t="str">
        <f t="shared" si="18"/>
        <v>środa</v>
      </c>
      <c r="G26" s="11" t="str">
        <f t="shared" si="10"/>
        <v>2%</v>
      </c>
      <c r="H26" s="1">
        <f t="shared" si="6"/>
        <v>17</v>
      </c>
      <c r="I26" s="34">
        <f t="shared" si="11"/>
        <v>1340</v>
      </c>
      <c r="J26" s="34">
        <f t="shared" si="12"/>
        <v>26.8</v>
      </c>
      <c r="K26" s="35"/>
      <c r="L26" s="35"/>
      <c r="M26" s="3">
        <f t="shared" si="13"/>
        <v>31.700000000000006</v>
      </c>
      <c r="N26" s="3">
        <f t="shared" si="2"/>
        <v>31.700000000000006</v>
      </c>
      <c r="O26" s="3">
        <f t="shared" si="3"/>
        <v>30</v>
      </c>
      <c r="P26" s="3">
        <f t="shared" si="4"/>
        <v>1.7000000000000064</v>
      </c>
      <c r="Q26" s="5">
        <f t="shared" si="15"/>
        <v>30</v>
      </c>
      <c r="R26" s="12">
        <f t="shared" si="14"/>
        <v>3.2</v>
      </c>
      <c r="S26" s="62">
        <f t="shared" si="16"/>
        <v>0</v>
      </c>
    </row>
    <row r="27" spans="1:19" x14ac:dyDescent="0.2">
      <c r="A27" s="86"/>
      <c r="B27" s="66">
        <f t="shared" si="7"/>
        <v>18</v>
      </c>
      <c r="C27" s="8">
        <f t="shared" si="8"/>
        <v>41123</v>
      </c>
      <c r="D27" s="9">
        <f t="shared" si="9"/>
        <v>4</v>
      </c>
      <c r="E27" s="9" t="str">
        <f t="shared" si="17"/>
        <v>czwartek</v>
      </c>
      <c r="F27" s="10" t="str">
        <f t="shared" si="18"/>
        <v>czwartek</v>
      </c>
      <c r="G27" s="11" t="str">
        <f t="shared" si="10"/>
        <v>2%</v>
      </c>
      <c r="H27" s="1">
        <f t="shared" si="6"/>
        <v>18</v>
      </c>
      <c r="I27" s="34">
        <f t="shared" si="11"/>
        <v>1370</v>
      </c>
      <c r="J27" s="34">
        <f t="shared" si="12"/>
        <v>27.400000000000002</v>
      </c>
      <c r="K27" s="35"/>
      <c r="L27" s="35"/>
      <c r="M27" s="3">
        <f t="shared" si="13"/>
        <v>29.100000000000009</v>
      </c>
      <c r="N27" s="3">
        <f t="shared" si="2"/>
        <v>29.100000000000009</v>
      </c>
      <c r="O27" s="3">
        <f t="shared" si="3"/>
        <v>20</v>
      </c>
      <c r="P27" s="3">
        <f t="shared" si="4"/>
        <v>9.1000000000000085</v>
      </c>
      <c r="Q27" s="5">
        <f t="shared" si="15"/>
        <v>30</v>
      </c>
      <c r="R27" s="12">
        <f t="shared" si="14"/>
        <v>3.4000000000000004</v>
      </c>
      <c r="S27" s="62">
        <f t="shared" si="16"/>
        <v>0</v>
      </c>
    </row>
    <row r="28" spans="1:19" x14ac:dyDescent="0.2">
      <c r="A28" s="86"/>
      <c r="B28" s="66">
        <f t="shared" si="7"/>
        <v>19</v>
      </c>
      <c r="C28" s="8">
        <f t="shared" si="8"/>
        <v>41124</v>
      </c>
      <c r="D28" s="9">
        <f t="shared" si="9"/>
        <v>5</v>
      </c>
      <c r="E28" s="9" t="str">
        <f t="shared" si="17"/>
        <v>piątek</v>
      </c>
      <c r="F28" s="10" t="str">
        <f t="shared" si="18"/>
        <v>piątek</v>
      </c>
      <c r="G28" s="11" t="str">
        <f t="shared" si="10"/>
        <v>2%</v>
      </c>
      <c r="H28" s="1">
        <f t="shared" si="6"/>
        <v>19</v>
      </c>
      <c r="I28" s="34">
        <f t="shared" si="11"/>
        <v>1390</v>
      </c>
      <c r="J28" s="34">
        <f t="shared" si="12"/>
        <v>27.8</v>
      </c>
      <c r="K28" s="35"/>
      <c r="L28" s="35"/>
      <c r="M28" s="3">
        <f t="shared" si="13"/>
        <v>36.900000000000006</v>
      </c>
      <c r="N28" s="3">
        <f t="shared" si="2"/>
        <v>36.900000000000006</v>
      </c>
      <c r="O28" s="3">
        <f t="shared" si="3"/>
        <v>30</v>
      </c>
      <c r="P28" s="3">
        <f t="shared" si="4"/>
        <v>6.9000000000000057</v>
      </c>
      <c r="Q28" s="5">
        <f t="shared" si="15"/>
        <v>20</v>
      </c>
      <c r="R28" s="12">
        <f t="shared" si="14"/>
        <v>3.6000000000000005</v>
      </c>
      <c r="S28" s="62">
        <f t="shared" si="16"/>
        <v>0</v>
      </c>
    </row>
    <row r="29" spans="1:19" x14ac:dyDescent="0.2">
      <c r="A29" s="86"/>
      <c r="B29" s="66">
        <f t="shared" si="7"/>
        <v>20</v>
      </c>
      <c r="C29" s="8">
        <f t="shared" si="8"/>
        <v>41125</v>
      </c>
      <c r="D29" s="9">
        <f t="shared" si="9"/>
        <v>6</v>
      </c>
      <c r="E29" s="9" t="str">
        <f t="shared" si="17"/>
        <v>sobota</v>
      </c>
      <c r="F29" s="10" t="str">
        <f t="shared" si="18"/>
        <v>sobota</v>
      </c>
      <c r="G29" s="11" t="str">
        <f t="shared" si="10"/>
        <v>1,5%</v>
      </c>
      <c r="H29" s="1">
        <f t="shared" si="6"/>
        <v>20</v>
      </c>
      <c r="I29" s="34">
        <f t="shared" si="11"/>
        <v>1420</v>
      </c>
      <c r="J29" s="34">
        <f t="shared" si="12"/>
        <v>21.3</v>
      </c>
      <c r="K29" s="35"/>
      <c r="L29" s="35"/>
      <c r="M29" s="3">
        <f t="shared" si="13"/>
        <v>28.200000000000006</v>
      </c>
      <c r="N29" s="3">
        <f t="shared" si="2"/>
        <v>28.200000000000006</v>
      </c>
      <c r="O29" s="3">
        <f t="shared" si="3"/>
        <v>20</v>
      </c>
      <c r="P29" s="3">
        <f t="shared" si="4"/>
        <v>8.2000000000000064</v>
      </c>
      <c r="Q29" s="5">
        <f t="shared" si="15"/>
        <v>30</v>
      </c>
      <c r="R29" s="12">
        <f t="shared" si="14"/>
        <v>3.7500000000000004</v>
      </c>
      <c r="S29" s="62">
        <f t="shared" si="16"/>
        <v>0</v>
      </c>
    </row>
    <row r="30" spans="1:19" x14ac:dyDescent="0.2">
      <c r="A30" s="86"/>
      <c r="B30" s="66">
        <f t="shared" si="7"/>
        <v>21</v>
      </c>
      <c r="C30" s="8">
        <f t="shared" si="8"/>
        <v>41126</v>
      </c>
      <c r="D30" s="9">
        <f t="shared" si="9"/>
        <v>7</v>
      </c>
      <c r="E30" s="9" t="str">
        <f t="shared" si="17"/>
        <v>niedziela</v>
      </c>
      <c r="F30" s="10" t="str">
        <f t="shared" si="18"/>
        <v>niedziela</v>
      </c>
      <c r="G30" s="11" t="str">
        <f t="shared" si="10"/>
        <v>1,5%</v>
      </c>
      <c r="H30" s="1">
        <f t="shared" si="6"/>
        <v>21</v>
      </c>
      <c r="I30" s="34">
        <f t="shared" si="11"/>
        <v>1440</v>
      </c>
      <c r="J30" s="34">
        <f t="shared" si="12"/>
        <v>21.599999999999998</v>
      </c>
      <c r="K30" s="35"/>
      <c r="L30" s="35"/>
      <c r="M30" s="3">
        <f t="shared" si="13"/>
        <v>29.800000000000004</v>
      </c>
      <c r="N30" s="3">
        <f t="shared" si="2"/>
        <v>29.800000000000004</v>
      </c>
      <c r="O30" s="3">
        <f t="shared" si="3"/>
        <v>20</v>
      </c>
      <c r="P30" s="3">
        <f t="shared" si="4"/>
        <v>9.8000000000000043</v>
      </c>
      <c r="Q30" s="5">
        <f t="shared" si="15"/>
        <v>20</v>
      </c>
      <c r="R30" s="12">
        <f t="shared" si="14"/>
        <v>3.9000000000000004</v>
      </c>
      <c r="S30" s="62">
        <f t="shared" si="16"/>
        <v>0</v>
      </c>
    </row>
    <row r="31" spans="1:19" x14ac:dyDescent="0.2">
      <c r="A31" s="86"/>
      <c r="B31" s="66">
        <f t="shared" si="7"/>
        <v>22</v>
      </c>
      <c r="C31" s="8">
        <f t="shared" si="8"/>
        <v>41127</v>
      </c>
      <c r="D31" s="9">
        <f t="shared" si="9"/>
        <v>1</v>
      </c>
      <c r="E31" s="9" t="str">
        <f t="shared" si="17"/>
        <v>poniedziałek</v>
      </c>
      <c r="F31" s="10" t="str">
        <f t="shared" si="18"/>
        <v>poniedziałek</v>
      </c>
      <c r="G31" s="11" t="str">
        <f t="shared" si="10"/>
        <v>2%</v>
      </c>
      <c r="H31" s="1">
        <f t="shared" si="6"/>
        <v>22</v>
      </c>
      <c r="I31" s="34">
        <f t="shared" si="11"/>
        <v>1460</v>
      </c>
      <c r="J31" s="34">
        <f t="shared" si="12"/>
        <v>29.2</v>
      </c>
      <c r="K31" s="35"/>
      <c r="L31" s="35"/>
      <c r="M31" s="3">
        <f t="shared" si="13"/>
        <v>39</v>
      </c>
      <c r="N31" s="3">
        <f t="shared" si="2"/>
        <v>39</v>
      </c>
      <c r="O31" s="3">
        <f t="shared" si="3"/>
        <v>30</v>
      </c>
      <c r="P31" s="3">
        <f t="shared" si="4"/>
        <v>9</v>
      </c>
      <c r="Q31" s="5">
        <f t="shared" si="15"/>
        <v>20</v>
      </c>
      <c r="R31" s="12">
        <f t="shared" si="14"/>
        <v>4.1000000000000005</v>
      </c>
      <c r="S31" s="62">
        <f t="shared" si="16"/>
        <v>0</v>
      </c>
    </row>
    <row r="32" spans="1:19" x14ac:dyDescent="0.2">
      <c r="A32" s="86"/>
      <c r="B32" s="66">
        <f t="shared" si="7"/>
        <v>23</v>
      </c>
      <c r="C32" s="8">
        <f t="shared" si="8"/>
        <v>41128</v>
      </c>
      <c r="D32" s="9">
        <f t="shared" si="9"/>
        <v>2</v>
      </c>
      <c r="E32" s="9" t="str">
        <f t="shared" si="17"/>
        <v>wtorek</v>
      </c>
      <c r="F32" s="10" t="str">
        <f t="shared" si="18"/>
        <v>wtorek</v>
      </c>
      <c r="G32" s="11" t="str">
        <f t="shared" si="10"/>
        <v>2%</v>
      </c>
      <c r="H32" s="1">
        <f t="shared" si="6"/>
        <v>23</v>
      </c>
      <c r="I32" s="34">
        <f t="shared" si="11"/>
        <v>1490</v>
      </c>
      <c r="J32" s="34">
        <f t="shared" si="12"/>
        <v>29.8</v>
      </c>
      <c r="K32" s="35"/>
      <c r="L32" s="35"/>
      <c r="M32" s="3">
        <f t="shared" si="13"/>
        <v>38.799999999999997</v>
      </c>
      <c r="N32" s="3">
        <f t="shared" si="2"/>
        <v>38.799999999999997</v>
      </c>
      <c r="O32" s="3">
        <f t="shared" si="3"/>
        <v>30</v>
      </c>
      <c r="P32" s="3">
        <f t="shared" si="4"/>
        <v>8.7999999999999972</v>
      </c>
      <c r="Q32" s="5">
        <f t="shared" si="15"/>
        <v>30</v>
      </c>
      <c r="R32" s="12">
        <f t="shared" si="14"/>
        <v>4.3000000000000007</v>
      </c>
      <c r="S32" s="62">
        <f t="shared" si="16"/>
        <v>0</v>
      </c>
    </row>
    <row r="33" spans="1:19" x14ac:dyDescent="0.2">
      <c r="A33" s="86"/>
      <c r="B33" s="66">
        <f t="shared" si="7"/>
        <v>24</v>
      </c>
      <c r="C33" s="8">
        <f t="shared" si="8"/>
        <v>41129</v>
      </c>
      <c r="D33" s="9">
        <f t="shared" si="9"/>
        <v>3</v>
      </c>
      <c r="E33" s="9" t="str">
        <f t="shared" si="17"/>
        <v>środa</v>
      </c>
      <c r="F33" s="10" t="str">
        <f t="shared" si="18"/>
        <v>środa</v>
      </c>
      <c r="G33" s="11" t="str">
        <f t="shared" si="10"/>
        <v>2%</v>
      </c>
      <c r="H33" s="1">
        <f t="shared" si="6"/>
        <v>24</v>
      </c>
      <c r="I33" s="34">
        <f t="shared" si="11"/>
        <v>1520</v>
      </c>
      <c r="J33" s="34">
        <f t="shared" si="12"/>
        <v>30.400000000000002</v>
      </c>
      <c r="K33" s="35"/>
      <c r="L33" s="35"/>
      <c r="M33" s="3">
        <f t="shared" si="13"/>
        <v>39.200000000000003</v>
      </c>
      <c r="N33" s="3">
        <f t="shared" si="2"/>
        <v>39.200000000000003</v>
      </c>
      <c r="O33" s="3">
        <f t="shared" si="3"/>
        <v>30</v>
      </c>
      <c r="P33" s="3">
        <f t="shared" si="4"/>
        <v>9.2000000000000028</v>
      </c>
      <c r="Q33" s="5">
        <f t="shared" si="15"/>
        <v>30</v>
      </c>
      <c r="R33" s="12">
        <f t="shared" si="14"/>
        <v>4.5000000000000009</v>
      </c>
      <c r="S33" s="62">
        <f t="shared" si="16"/>
        <v>0</v>
      </c>
    </row>
    <row r="34" spans="1:19" x14ac:dyDescent="0.2">
      <c r="A34" s="86"/>
      <c r="B34" s="66">
        <f t="shared" si="7"/>
        <v>25</v>
      </c>
      <c r="C34" s="8">
        <f t="shared" si="8"/>
        <v>41130</v>
      </c>
      <c r="D34" s="9">
        <f t="shared" si="9"/>
        <v>4</v>
      </c>
      <c r="E34" s="9" t="str">
        <f t="shared" si="17"/>
        <v>czwartek</v>
      </c>
      <c r="F34" s="10" t="str">
        <f t="shared" si="18"/>
        <v>czwartek</v>
      </c>
      <c r="G34" s="11" t="str">
        <f t="shared" si="10"/>
        <v>2%</v>
      </c>
      <c r="H34" s="1">
        <f t="shared" si="6"/>
        <v>25</v>
      </c>
      <c r="I34" s="34">
        <f t="shared" si="11"/>
        <v>1550</v>
      </c>
      <c r="J34" s="34">
        <f t="shared" si="12"/>
        <v>31</v>
      </c>
      <c r="K34" s="35"/>
      <c r="L34" s="35"/>
      <c r="M34" s="3">
        <f t="shared" si="13"/>
        <v>40.200000000000003</v>
      </c>
      <c r="N34" s="3">
        <f t="shared" si="2"/>
        <v>40.200000000000003</v>
      </c>
      <c r="O34" s="3">
        <f t="shared" si="3"/>
        <v>40</v>
      </c>
      <c r="P34" s="3">
        <f t="shared" si="4"/>
        <v>0.20000000000000284</v>
      </c>
      <c r="Q34" s="5">
        <f t="shared" si="15"/>
        <v>30</v>
      </c>
      <c r="R34" s="12">
        <f t="shared" si="14"/>
        <v>4.7000000000000011</v>
      </c>
      <c r="S34" s="62">
        <f t="shared" si="16"/>
        <v>0</v>
      </c>
    </row>
    <row r="35" spans="1:19" x14ac:dyDescent="0.2">
      <c r="A35" s="86"/>
      <c r="B35" s="66">
        <f t="shared" si="7"/>
        <v>26</v>
      </c>
      <c r="C35" s="8">
        <f t="shared" si="8"/>
        <v>41131</v>
      </c>
      <c r="D35" s="9">
        <f t="shared" si="9"/>
        <v>5</v>
      </c>
      <c r="E35" s="9" t="str">
        <f t="shared" si="17"/>
        <v>piątek</v>
      </c>
      <c r="F35" s="10" t="str">
        <f t="shared" si="18"/>
        <v>piątek</v>
      </c>
      <c r="G35" s="11" t="str">
        <f t="shared" si="10"/>
        <v>2%</v>
      </c>
      <c r="H35" s="1">
        <f t="shared" si="6"/>
        <v>26</v>
      </c>
      <c r="I35" s="34">
        <f t="shared" si="11"/>
        <v>1590</v>
      </c>
      <c r="J35" s="34">
        <f t="shared" si="12"/>
        <v>31.8</v>
      </c>
      <c r="K35" s="35"/>
      <c r="L35" s="35"/>
      <c r="M35" s="3">
        <f t="shared" si="13"/>
        <v>32</v>
      </c>
      <c r="N35" s="3">
        <f t="shared" si="2"/>
        <v>32</v>
      </c>
      <c r="O35" s="3">
        <f t="shared" si="3"/>
        <v>30</v>
      </c>
      <c r="P35" s="3">
        <f t="shared" si="4"/>
        <v>2</v>
      </c>
      <c r="Q35" s="5">
        <f t="shared" si="15"/>
        <v>40</v>
      </c>
      <c r="R35" s="12">
        <f t="shared" si="14"/>
        <v>4.9000000000000012</v>
      </c>
      <c r="S35" s="62">
        <f t="shared" si="16"/>
        <v>0</v>
      </c>
    </row>
    <row r="36" spans="1:19" x14ac:dyDescent="0.2">
      <c r="A36" s="86"/>
      <c r="B36" s="66">
        <f t="shared" si="7"/>
        <v>27</v>
      </c>
      <c r="C36" s="8">
        <f t="shared" si="8"/>
        <v>41132</v>
      </c>
      <c r="D36" s="9">
        <f t="shared" si="9"/>
        <v>6</v>
      </c>
      <c r="E36" s="9" t="str">
        <f t="shared" si="17"/>
        <v>sobota</v>
      </c>
      <c r="F36" s="10" t="str">
        <f t="shared" si="18"/>
        <v>sobota</v>
      </c>
      <c r="G36" s="11" t="str">
        <f t="shared" si="10"/>
        <v>1,5%</v>
      </c>
      <c r="H36" s="1">
        <f t="shared" si="6"/>
        <v>27</v>
      </c>
      <c r="I36" s="34">
        <f t="shared" si="11"/>
        <v>1620</v>
      </c>
      <c r="J36" s="34">
        <f t="shared" si="12"/>
        <v>24.3</v>
      </c>
      <c r="K36" s="35"/>
      <c r="L36" s="35"/>
      <c r="M36" s="3">
        <f t="shared" si="13"/>
        <v>26.3</v>
      </c>
      <c r="N36" s="3">
        <f t="shared" si="2"/>
        <v>26.3</v>
      </c>
      <c r="O36" s="3">
        <f t="shared" si="3"/>
        <v>20</v>
      </c>
      <c r="P36" s="3">
        <f t="shared" si="4"/>
        <v>6.3000000000000007</v>
      </c>
      <c r="Q36" s="5">
        <f t="shared" si="15"/>
        <v>30</v>
      </c>
      <c r="R36" s="12">
        <f t="shared" si="14"/>
        <v>5.0500000000000016</v>
      </c>
      <c r="S36" s="62">
        <f t="shared" si="16"/>
        <v>0</v>
      </c>
    </row>
    <row r="37" spans="1:19" x14ac:dyDescent="0.2">
      <c r="A37" s="86"/>
      <c r="B37" s="66">
        <f t="shared" si="7"/>
        <v>28</v>
      </c>
      <c r="C37" s="8">
        <f t="shared" si="8"/>
        <v>41133</v>
      </c>
      <c r="D37" s="9">
        <f t="shared" si="9"/>
        <v>7</v>
      </c>
      <c r="E37" s="9" t="str">
        <f t="shared" si="17"/>
        <v>niedziela</v>
      </c>
      <c r="F37" s="10" t="str">
        <f t="shared" si="18"/>
        <v>niedziela</v>
      </c>
      <c r="G37" s="11" t="str">
        <f t="shared" si="10"/>
        <v>1,5%</v>
      </c>
      <c r="H37" s="1">
        <f t="shared" si="6"/>
        <v>28</v>
      </c>
      <c r="I37" s="34">
        <f t="shared" si="11"/>
        <v>1640</v>
      </c>
      <c r="J37" s="34">
        <f t="shared" si="12"/>
        <v>24.599999999999998</v>
      </c>
      <c r="K37" s="35"/>
      <c r="L37" s="35"/>
      <c r="M37" s="3">
        <f t="shared" si="13"/>
        <v>30.9</v>
      </c>
      <c r="N37" s="3">
        <f t="shared" si="2"/>
        <v>30.9</v>
      </c>
      <c r="O37" s="3">
        <f t="shared" si="3"/>
        <v>30</v>
      </c>
      <c r="P37" s="3">
        <f t="shared" si="4"/>
        <v>0.89999999999999858</v>
      </c>
      <c r="Q37" s="5">
        <f t="shared" si="15"/>
        <v>20</v>
      </c>
      <c r="R37" s="12">
        <f t="shared" si="14"/>
        <v>5.200000000000002</v>
      </c>
      <c r="S37" s="62">
        <f t="shared" si="16"/>
        <v>0</v>
      </c>
    </row>
    <row r="38" spans="1:19" x14ac:dyDescent="0.2">
      <c r="A38" s="86"/>
      <c r="B38" s="66">
        <f t="shared" si="7"/>
        <v>29</v>
      </c>
      <c r="C38" s="8">
        <f t="shared" si="8"/>
        <v>41134</v>
      </c>
      <c r="D38" s="9">
        <f t="shared" si="9"/>
        <v>1</v>
      </c>
      <c r="E38" s="9" t="str">
        <f t="shared" si="17"/>
        <v>poniedziałek</v>
      </c>
      <c r="F38" s="10" t="str">
        <f t="shared" si="18"/>
        <v>poniedziałek</v>
      </c>
      <c r="G38" s="11" t="str">
        <f t="shared" si="10"/>
        <v>2%</v>
      </c>
      <c r="H38" s="1">
        <f t="shared" si="6"/>
        <v>29</v>
      </c>
      <c r="I38" s="34">
        <f t="shared" si="11"/>
        <v>1670</v>
      </c>
      <c r="J38" s="34">
        <f t="shared" si="12"/>
        <v>33.4</v>
      </c>
      <c r="K38" s="35"/>
      <c r="L38" s="35"/>
      <c r="M38" s="3">
        <f t="shared" si="13"/>
        <v>34.299999999999997</v>
      </c>
      <c r="N38" s="3">
        <f t="shared" si="2"/>
        <v>34.299999999999997</v>
      </c>
      <c r="O38" s="3">
        <f t="shared" si="3"/>
        <v>30</v>
      </c>
      <c r="P38" s="3">
        <f t="shared" si="4"/>
        <v>4.2999999999999972</v>
      </c>
      <c r="Q38" s="5">
        <f t="shared" si="15"/>
        <v>30</v>
      </c>
      <c r="R38" s="12">
        <f t="shared" si="14"/>
        <v>5.4000000000000021</v>
      </c>
      <c r="S38" s="62">
        <f t="shared" si="16"/>
        <v>0</v>
      </c>
    </row>
    <row r="39" spans="1:19" x14ac:dyDescent="0.2">
      <c r="A39" s="86"/>
      <c r="B39" s="66">
        <f t="shared" si="7"/>
        <v>30</v>
      </c>
      <c r="C39" s="8">
        <f t="shared" si="8"/>
        <v>41135</v>
      </c>
      <c r="D39" s="9">
        <f t="shared" si="9"/>
        <v>2</v>
      </c>
      <c r="E39" s="9" t="str">
        <f t="shared" si="17"/>
        <v>wtorek</v>
      </c>
      <c r="F39" s="10" t="str">
        <f t="shared" si="18"/>
        <v>wtorek</v>
      </c>
      <c r="G39" s="11" t="str">
        <f t="shared" si="10"/>
        <v>2%</v>
      </c>
      <c r="H39" s="1">
        <f t="shared" si="6"/>
        <v>30</v>
      </c>
      <c r="I39" s="34">
        <f t="shared" si="11"/>
        <v>1700</v>
      </c>
      <c r="J39" s="34">
        <f t="shared" si="12"/>
        <v>34</v>
      </c>
      <c r="K39" s="35"/>
      <c r="L39" s="35"/>
      <c r="M39" s="3">
        <f t="shared" si="13"/>
        <v>38.299999999999997</v>
      </c>
      <c r="N39" s="3">
        <f t="shared" si="2"/>
        <v>38.299999999999997</v>
      </c>
      <c r="O39" s="3">
        <f t="shared" si="3"/>
        <v>30</v>
      </c>
      <c r="P39" s="3">
        <f t="shared" si="4"/>
        <v>8.2999999999999972</v>
      </c>
      <c r="Q39" s="5">
        <f t="shared" si="15"/>
        <v>30</v>
      </c>
      <c r="R39" s="12">
        <f t="shared" si="14"/>
        <v>5.6000000000000023</v>
      </c>
      <c r="S39" s="62">
        <f t="shared" si="16"/>
        <v>0</v>
      </c>
    </row>
    <row r="40" spans="1:19" x14ac:dyDescent="0.2">
      <c r="A40" s="86"/>
      <c r="B40" s="66">
        <f t="shared" si="7"/>
        <v>31</v>
      </c>
      <c r="C40" s="8">
        <f t="shared" si="8"/>
        <v>41136</v>
      </c>
      <c r="D40" s="9">
        <f t="shared" si="9"/>
        <v>3</v>
      </c>
      <c r="E40" s="9" t="str">
        <f t="shared" si="17"/>
        <v>środa</v>
      </c>
      <c r="F40" s="10" t="str">
        <f t="shared" si="18"/>
        <v>środa</v>
      </c>
      <c r="G40" s="11" t="str">
        <f t="shared" si="10"/>
        <v>2%</v>
      </c>
      <c r="H40" s="1">
        <f t="shared" si="6"/>
        <v>31</v>
      </c>
      <c r="I40" s="34">
        <f t="shared" si="11"/>
        <v>1730</v>
      </c>
      <c r="J40" s="34">
        <f t="shared" si="12"/>
        <v>34.6</v>
      </c>
      <c r="K40" s="35"/>
      <c r="L40" s="35"/>
      <c r="M40" s="3">
        <f t="shared" si="13"/>
        <v>42.9</v>
      </c>
      <c r="N40" s="3">
        <f t="shared" si="2"/>
        <v>42.9</v>
      </c>
      <c r="O40" s="3">
        <f t="shared" si="3"/>
        <v>40</v>
      </c>
      <c r="P40" s="3">
        <f t="shared" si="4"/>
        <v>2.8999999999999986</v>
      </c>
      <c r="Q40" s="5">
        <f t="shared" si="15"/>
        <v>30</v>
      </c>
      <c r="R40" s="12">
        <f t="shared" si="14"/>
        <v>5.8000000000000025</v>
      </c>
      <c r="S40" s="62">
        <f t="shared" si="16"/>
        <v>0</v>
      </c>
    </row>
    <row r="41" spans="1:19" x14ac:dyDescent="0.2">
      <c r="A41" s="86"/>
      <c r="B41" s="66">
        <f t="shared" si="7"/>
        <v>32</v>
      </c>
      <c r="C41" s="8">
        <f t="shared" si="8"/>
        <v>41137</v>
      </c>
      <c r="D41" s="9">
        <f t="shared" si="9"/>
        <v>4</v>
      </c>
      <c r="E41" s="9" t="str">
        <f t="shared" si="17"/>
        <v>czwartek</v>
      </c>
      <c r="F41" s="10" t="str">
        <f t="shared" si="18"/>
        <v>czwartek</v>
      </c>
      <c r="G41" s="11" t="str">
        <f t="shared" si="10"/>
        <v>2%</v>
      </c>
      <c r="H41" s="1">
        <f t="shared" si="6"/>
        <v>32</v>
      </c>
      <c r="I41" s="34">
        <f t="shared" si="11"/>
        <v>1770</v>
      </c>
      <c r="J41" s="34">
        <f t="shared" si="12"/>
        <v>35.4</v>
      </c>
      <c r="K41" s="35"/>
      <c r="L41" s="35"/>
      <c r="M41" s="3">
        <f t="shared" si="13"/>
        <v>38.299999999999997</v>
      </c>
      <c r="N41" s="3">
        <f t="shared" si="2"/>
        <v>38.299999999999997</v>
      </c>
      <c r="O41" s="3">
        <f t="shared" si="3"/>
        <v>30</v>
      </c>
      <c r="P41" s="3">
        <f t="shared" si="4"/>
        <v>8.2999999999999972</v>
      </c>
      <c r="Q41" s="5">
        <f t="shared" si="15"/>
        <v>40</v>
      </c>
      <c r="R41" s="12">
        <f t="shared" si="14"/>
        <v>6.0000000000000027</v>
      </c>
      <c r="S41" s="62">
        <f t="shared" si="16"/>
        <v>0</v>
      </c>
    </row>
    <row r="42" spans="1:19" x14ac:dyDescent="0.2">
      <c r="A42" s="86"/>
      <c r="B42" s="66">
        <f t="shared" si="7"/>
        <v>33</v>
      </c>
      <c r="C42" s="8">
        <f t="shared" si="8"/>
        <v>41138</v>
      </c>
      <c r="D42" s="9">
        <f t="shared" si="9"/>
        <v>5</v>
      </c>
      <c r="E42" s="9" t="str">
        <f t="shared" si="17"/>
        <v>piątek</v>
      </c>
      <c r="F42" s="10" t="str">
        <f t="shared" si="18"/>
        <v>piątek</v>
      </c>
      <c r="G42" s="11" t="str">
        <f t="shared" si="10"/>
        <v>2%</v>
      </c>
      <c r="H42" s="1">
        <f t="shared" si="6"/>
        <v>33</v>
      </c>
      <c r="I42" s="34">
        <f t="shared" si="11"/>
        <v>1800</v>
      </c>
      <c r="J42" s="34">
        <f t="shared" si="12"/>
        <v>36</v>
      </c>
      <c r="K42" s="35"/>
      <c r="L42" s="35"/>
      <c r="M42" s="3">
        <f t="shared" si="13"/>
        <v>44.3</v>
      </c>
      <c r="N42" s="3">
        <f t="shared" si="2"/>
        <v>44.3</v>
      </c>
      <c r="O42" s="3">
        <f t="shared" si="3"/>
        <v>40</v>
      </c>
      <c r="P42" s="3">
        <f t="shared" si="4"/>
        <v>4.2999999999999972</v>
      </c>
      <c r="Q42" s="5">
        <f t="shared" si="15"/>
        <v>30</v>
      </c>
      <c r="R42" s="12">
        <f t="shared" si="14"/>
        <v>6.2000000000000028</v>
      </c>
      <c r="S42" s="62">
        <f t="shared" si="16"/>
        <v>0</v>
      </c>
    </row>
    <row r="43" spans="1:19" x14ac:dyDescent="0.2">
      <c r="A43" s="86"/>
      <c r="B43" s="66">
        <f t="shared" si="7"/>
        <v>34</v>
      </c>
      <c r="C43" s="8">
        <f t="shared" si="8"/>
        <v>41139</v>
      </c>
      <c r="D43" s="9">
        <f t="shared" si="9"/>
        <v>6</v>
      </c>
      <c r="E43" s="9" t="str">
        <f t="shared" si="17"/>
        <v>sobota</v>
      </c>
      <c r="F43" s="10" t="str">
        <f t="shared" si="18"/>
        <v>sobota</v>
      </c>
      <c r="G43" s="11" t="str">
        <f t="shared" si="10"/>
        <v>1,5%</v>
      </c>
      <c r="H43" s="1">
        <f t="shared" si="6"/>
        <v>34</v>
      </c>
      <c r="I43" s="34">
        <f t="shared" si="11"/>
        <v>1840</v>
      </c>
      <c r="J43" s="34">
        <f t="shared" si="12"/>
        <v>27.599999999999998</v>
      </c>
      <c r="K43" s="35"/>
      <c r="L43" s="35"/>
      <c r="M43" s="3">
        <f t="shared" si="13"/>
        <v>31.899999999999995</v>
      </c>
      <c r="N43" s="3">
        <f t="shared" si="2"/>
        <v>31.899999999999995</v>
      </c>
      <c r="O43" s="3">
        <f t="shared" si="3"/>
        <v>30</v>
      </c>
      <c r="P43" s="3">
        <f t="shared" si="4"/>
        <v>1.899999999999995</v>
      </c>
      <c r="Q43" s="5">
        <f t="shared" si="15"/>
        <v>40</v>
      </c>
      <c r="R43" s="12">
        <f t="shared" si="14"/>
        <v>6.3500000000000032</v>
      </c>
      <c r="S43" s="62">
        <f t="shared" si="16"/>
        <v>0</v>
      </c>
    </row>
    <row r="44" spans="1:19" x14ac:dyDescent="0.2">
      <c r="A44" s="86"/>
      <c r="B44" s="66">
        <f t="shared" si="7"/>
        <v>35</v>
      </c>
      <c r="C44" s="8">
        <f t="shared" si="8"/>
        <v>41140</v>
      </c>
      <c r="D44" s="9">
        <f t="shared" si="9"/>
        <v>7</v>
      </c>
      <c r="E44" s="9" t="str">
        <f t="shared" si="17"/>
        <v>niedziela</v>
      </c>
      <c r="F44" s="10" t="str">
        <f t="shared" si="18"/>
        <v>niedziela</v>
      </c>
      <c r="G44" s="11" t="str">
        <f t="shared" si="10"/>
        <v>1,5%</v>
      </c>
      <c r="H44" s="1">
        <f t="shared" si="6"/>
        <v>35</v>
      </c>
      <c r="I44" s="34">
        <f t="shared" si="11"/>
        <v>1870</v>
      </c>
      <c r="J44" s="34">
        <f t="shared" si="12"/>
        <v>28.05</v>
      </c>
      <c r="K44" s="35"/>
      <c r="L44" s="35"/>
      <c r="M44" s="3">
        <f t="shared" si="13"/>
        <v>29.949999999999996</v>
      </c>
      <c r="N44" s="3">
        <f t="shared" si="2"/>
        <v>29.949999999999996</v>
      </c>
      <c r="O44" s="3">
        <f t="shared" si="3"/>
        <v>20</v>
      </c>
      <c r="P44" s="3">
        <f t="shared" si="4"/>
        <v>9.9499999999999957</v>
      </c>
      <c r="Q44" s="5">
        <f t="shared" si="15"/>
        <v>30</v>
      </c>
      <c r="R44" s="12">
        <f t="shared" si="14"/>
        <v>6.5000000000000036</v>
      </c>
      <c r="S44" s="62">
        <f t="shared" si="16"/>
        <v>0</v>
      </c>
    </row>
    <row r="45" spans="1:19" x14ac:dyDescent="0.2">
      <c r="A45" s="86"/>
      <c r="B45" s="66">
        <f t="shared" si="7"/>
        <v>36</v>
      </c>
      <c r="C45" s="8">
        <f t="shared" si="8"/>
        <v>41141</v>
      </c>
      <c r="D45" s="9">
        <f t="shared" si="9"/>
        <v>1</v>
      </c>
      <c r="E45" s="9" t="str">
        <f t="shared" si="17"/>
        <v>poniedziałek</v>
      </c>
      <c r="F45" s="10" t="str">
        <f t="shared" si="18"/>
        <v>poniedziałek</v>
      </c>
      <c r="G45" s="11" t="str">
        <f t="shared" si="10"/>
        <v>2%</v>
      </c>
      <c r="H45" s="1">
        <f t="shared" si="6"/>
        <v>36</v>
      </c>
      <c r="I45" s="34">
        <f t="shared" si="11"/>
        <v>1890</v>
      </c>
      <c r="J45" s="34">
        <f t="shared" si="12"/>
        <v>37.800000000000004</v>
      </c>
      <c r="K45" s="35"/>
      <c r="L45" s="35"/>
      <c r="M45" s="3">
        <f t="shared" si="13"/>
        <v>47.75</v>
      </c>
      <c r="N45" s="3">
        <f t="shared" si="2"/>
        <v>47.75</v>
      </c>
      <c r="O45" s="3">
        <f t="shared" si="3"/>
        <v>40</v>
      </c>
      <c r="P45" s="3">
        <f t="shared" si="4"/>
        <v>7.75</v>
      </c>
      <c r="Q45" s="5">
        <f t="shared" si="15"/>
        <v>20</v>
      </c>
      <c r="R45" s="12">
        <f t="shared" si="14"/>
        <v>6.7000000000000037</v>
      </c>
      <c r="S45" s="62">
        <f t="shared" si="16"/>
        <v>0</v>
      </c>
    </row>
    <row r="46" spans="1:19" x14ac:dyDescent="0.2">
      <c r="A46" s="86"/>
      <c r="B46" s="66">
        <f t="shared" si="7"/>
        <v>37</v>
      </c>
      <c r="C46" s="8">
        <f t="shared" si="8"/>
        <v>41142</v>
      </c>
      <c r="D46" s="9">
        <f t="shared" si="9"/>
        <v>2</v>
      </c>
      <c r="E46" s="9" t="str">
        <f t="shared" si="17"/>
        <v>wtorek</v>
      </c>
      <c r="F46" s="10" t="str">
        <f t="shared" si="18"/>
        <v>wtorek</v>
      </c>
      <c r="G46" s="11" t="str">
        <f t="shared" si="10"/>
        <v>2%</v>
      </c>
      <c r="H46" s="1">
        <f t="shared" si="6"/>
        <v>37</v>
      </c>
      <c r="I46" s="34">
        <f t="shared" si="11"/>
        <v>1930</v>
      </c>
      <c r="J46" s="34">
        <f t="shared" si="12"/>
        <v>38.6</v>
      </c>
      <c r="K46" s="35"/>
      <c r="L46" s="35"/>
      <c r="M46" s="3">
        <f t="shared" si="13"/>
        <v>46.35</v>
      </c>
      <c r="N46" s="3">
        <f t="shared" si="2"/>
        <v>46.35</v>
      </c>
      <c r="O46" s="3">
        <f t="shared" si="3"/>
        <v>40</v>
      </c>
      <c r="P46" s="3">
        <f t="shared" si="4"/>
        <v>6.3500000000000014</v>
      </c>
      <c r="Q46" s="5">
        <f t="shared" si="15"/>
        <v>40</v>
      </c>
      <c r="R46" s="12">
        <f t="shared" si="14"/>
        <v>6.9000000000000039</v>
      </c>
      <c r="S46" s="62">
        <f t="shared" si="16"/>
        <v>0</v>
      </c>
    </row>
    <row r="47" spans="1:19" x14ac:dyDescent="0.2">
      <c r="A47" s="86"/>
      <c r="B47" s="66">
        <f t="shared" si="7"/>
        <v>38</v>
      </c>
      <c r="C47" s="8">
        <f t="shared" si="8"/>
        <v>41143</v>
      </c>
      <c r="D47" s="9">
        <f t="shared" si="9"/>
        <v>3</v>
      </c>
      <c r="E47" s="9" t="str">
        <f t="shared" si="17"/>
        <v>środa</v>
      </c>
      <c r="F47" s="10" t="str">
        <f t="shared" si="18"/>
        <v>środa</v>
      </c>
      <c r="G47" s="11" t="str">
        <f t="shared" si="10"/>
        <v>2%</v>
      </c>
      <c r="H47" s="1">
        <f t="shared" si="6"/>
        <v>38</v>
      </c>
      <c r="I47" s="34">
        <f t="shared" si="11"/>
        <v>1970</v>
      </c>
      <c r="J47" s="34">
        <f t="shared" si="12"/>
        <v>39.4</v>
      </c>
      <c r="K47" s="35"/>
      <c r="L47" s="35"/>
      <c r="M47" s="3">
        <f t="shared" si="13"/>
        <v>45.75</v>
      </c>
      <c r="N47" s="3">
        <f t="shared" si="2"/>
        <v>45.75</v>
      </c>
      <c r="O47" s="3">
        <f t="shared" si="3"/>
        <v>40</v>
      </c>
      <c r="P47" s="3">
        <f t="shared" si="4"/>
        <v>5.75</v>
      </c>
      <c r="Q47" s="5">
        <f t="shared" si="15"/>
        <v>40</v>
      </c>
      <c r="R47" s="12">
        <f t="shared" si="14"/>
        <v>7.1000000000000041</v>
      </c>
      <c r="S47" s="62">
        <f t="shared" si="16"/>
        <v>0</v>
      </c>
    </row>
    <row r="48" spans="1:19" x14ac:dyDescent="0.2">
      <c r="A48" s="86"/>
      <c r="B48" s="66">
        <f t="shared" si="7"/>
        <v>39</v>
      </c>
      <c r="C48" s="8">
        <f t="shared" si="8"/>
        <v>41144</v>
      </c>
      <c r="D48" s="9">
        <f t="shared" si="9"/>
        <v>4</v>
      </c>
      <c r="E48" s="9" t="str">
        <f t="shared" si="17"/>
        <v>czwartek</v>
      </c>
      <c r="F48" s="10" t="str">
        <f t="shared" si="18"/>
        <v>czwartek</v>
      </c>
      <c r="G48" s="11" t="str">
        <f t="shared" si="10"/>
        <v>2%</v>
      </c>
      <c r="H48" s="1">
        <f t="shared" si="6"/>
        <v>39</v>
      </c>
      <c r="I48" s="34">
        <f t="shared" si="11"/>
        <v>2010</v>
      </c>
      <c r="J48" s="34">
        <f t="shared" si="12"/>
        <v>40.200000000000003</v>
      </c>
      <c r="K48" s="35"/>
      <c r="L48" s="35"/>
      <c r="M48" s="3">
        <f t="shared" si="13"/>
        <v>45.95</v>
      </c>
      <c r="N48" s="3">
        <f t="shared" si="2"/>
        <v>45.95</v>
      </c>
      <c r="O48" s="3">
        <f t="shared" si="3"/>
        <v>40</v>
      </c>
      <c r="P48" s="3">
        <f t="shared" si="4"/>
        <v>5.9500000000000028</v>
      </c>
      <c r="Q48" s="5">
        <f t="shared" si="15"/>
        <v>40</v>
      </c>
      <c r="R48" s="12">
        <f t="shared" si="14"/>
        <v>7.3000000000000043</v>
      </c>
      <c r="S48" s="62">
        <f t="shared" si="16"/>
        <v>0</v>
      </c>
    </row>
    <row r="49" spans="1:19" x14ac:dyDescent="0.2">
      <c r="A49" s="86"/>
      <c r="B49" s="66">
        <f t="shared" si="7"/>
        <v>40</v>
      </c>
      <c r="C49" s="8">
        <f t="shared" si="8"/>
        <v>41145</v>
      </c>
      <c r="D49" s="9">
        <f t="shared" si="9"/>
        <v>5</v>
      </c>
      <c r="E49" s="9" t="str">
        <f t="shared" si="17"/>
        <v>piątek</v>
      </c>
      <c r="F49" s="10" t="str">
        <f t="shared" si="18"/>
        <v>piątek</v>
      </c>
      <c r="G49" s="11" t="str">
        <f t="shared" si="10"/>
        <v>2%</v>
      </c>
      <c r="H49" s="1">
        <f t="shared" si="6"/>
        <v>40</v>
      </c>
      <c r="I49" s="34">
        <f t="shared" si="11"/>
        <v>2050</v>
      </c>
      <c r="J49" s="34">
        <f t="shared" si="12"/>
        <v>41</v>
      </c>
      <c r="K49" s="35"/>
      <c r="L49" s="35"/>
      <c r="M49" s="3">
        <f t="shared" si="13"/>
        <v>46.95</v>
      </c>
      <c r="N49" s="3">
        <f t="shared" si="2"/>
        <v>46.95</v>
      </c>
      <c r="O49" s="3">
        <f t="shared" si="3"/>
        <v>40</v>
      </c>
      <c r="P49" s="3">
        <f t="shared" si="4"/>
        <v>6.9500000000000028</v>
      </c>
      <c r="Q49" s="5">
        <f t="shared" si="15"/>
        <v>40</v>
      </c>
      <c r="R49" s="12">
        <f t="shared" si="14"/>
        <v>7.5000000000000044</v>
      </c>
      <c r="S49" s="62">
        <f t="shared" si="16"/>
        <v>0</v>
      </c>
    </row>
    <row r="50" spans="1:19" x14ac:dyDescent="0.2">
      <c r="A50" s="86"/>
      <c r="B50" s="66">
        <f t="shared" si="7"/>
        <v>41</v>
      </c>
      <c r="C50" s="8">
        <f t="shared" si="8"/>
        <v>41146</v>
      </c>
      <c r="D50" s="9">
        <f t="shared" si="9"/>
        <v>6</v>
      </c>
      <c r="E50" s="9" t="str">
        <f t="shared" si="17"/>
        <v>sobota</v>
      </c>
      <c r="F50" s="10" t="str">
        <f t="shared" si="18"/>
        <v>sobota</v>
      </c>
      <c r="G50" s="11" t="str">
        <f t="shared" si="10"/>
        <v>1,5%</v>
      </c>
      <c r="H50" s="1">
        <f t="shared" si="6"/>
        <v>41</v>
      </c>
      <c r="I50" s="34">
        <f t="shared" si="11"/>
        <v>2090</v>
      </c>
      <c r="J50" s="34">
        <f t="shared" si="12"/>
        <v>31.349999999999998</v>
      </c>
      <c r="K50" s="35"/>
      <c r="L50" s="35"/>
      <c r="M50" s="3">
        <f t="shared" si="13"/>
        <v>38.299999999999997</v>
      </c>
      <c r="N50" s="3">
        <f t="shared" si="2"/>
        <v>38.299999999999997</v>
      </c>
      <c r="O50" s="3">
        <f t="shared" si="3"/>
        <v>30</v>
      </c>
      <c r="P50" s="3">
        <f t="shared" si="4"/>
        <v>8.2999999999999972</v>
      </c>
      <c r="Q50" s="5">
        <f t="shared" si="15"/>
        <v>40</v>
      </c>
      <c r="R50" s="12">
        <f t="shared" si="14"/>
        <v>7.6500000000000048</v>
      </c>
      <c r="S50" s="62">
        <f t="shared" si="16"/>
        <v>0</v>
      </c>
    </row>
    <row r="51" spans="1:19" x14ac:dyDescent="0.2">
      <c r="A51" s="86"/>
      <c r="B51" s="66">
        <f t="shared" si="7"/>
        <v>42</v>
      </c>
      <c r="C51" s="8">
        <f t="shared" si="8"/>
        <v>41147</v>
      </c>
      <c r="D51" s="9">
        <f t="shared" si="9"/>
        <v>7</v>
      </c>
      <c r="E51" s="9" t="str">
        <f t="shared" si="17"/>
        <v>niedziela</v>
      </c>
      <c r="F51" s="10" t="str">
        <f t="shared" si="18"/>
        <v>niedziela</v>
      </c>
      <c r="G51" s="11" t="str">
        <f t="shared" si="10"/>
        <v>1,5%</v>
      </c>
      <c r="H51" s="1">
        <f t="shared" si="6"/>
        <v>42</v>
      </c>
      <c r="I51" s="34">
        <f t="shared" si="11"/>
        <v>2120</v>
      </c>
      <c r="J51" s="34">
        <f t="shared" si="12"/>
        <v>31.799999999999997</v>
      </c>
      <c r="K51" s="35"/>
      <c r="L51" s="35"/>
      <c r="M51" s="3">
        <f t="shared" si="13"/>
        <v>40.099999999999994</v>
      </c>
      <c r="N51" s="3">
        <f t="shared" si="2"/>
        <v>40.099999999999994</v>
      </c>
      <c r="O51" s="3">
        <f t="shared" si="3"/>
        <v>40</v>
      </c>
      <c r="P51" s="3">
        <f t="shared" si="4"/>
        <v>9.9999999999994316E-2</v>
      </c>
      <c r="Q51" s="5">
        <f t="shared" si="15"/>
        <v>30</v>
      </c>
      <c r="R51" s="12">
        <f t="shared" si="14"/>
        <v>7.8000000000000052</v>
      </c>
      <c r="S51" s="62">
        <f t="shared" si="16"/>
        <v>0</v>
      </c>
    </row>
    <row r="52" spans="1:19" x14ac:dyDescent="0.2">
      <c r="A52" s="86"/>
      <c r="B52" s="66">
        <f t="shared" si="7"/>
        <v>43</v>
      </c>
      <c r="C52" s="8">
        <f t="shared" si="8"/>
        <v>41148</v>
      </c>
      <c r="D52" s="9">
        <f t="shared" si="9"/>
        <v>1</v>
      </c>
      <c r="E52" s="9" t="str">
        <f t="shared" si="17"/>
        <v>poniedziałek</v>
      </c>
      <c r="F52" s="10" t="str">
        <f t="shared" si="18"/>
        <v>poniedziałek</v>
      </c>
      <c r="G52" s="11" t="str">
        <f t="shared" si="10"/>
        <v>2%</v>
      </c>
      <c r="H52" s="1">
        <f t="shared" si="6"/>
        <v>43</v>
      </c>
      <c r="I52" s="34">
        <f t="shared" si="11"/>
        <v>2160</v>
      </c>
      <c r="J52" s="34">
        <f t="shared" si="12"/>
        <v>43.2</v>
      </c>
      <c r="K52" s="35"/>
      <c r="L52" s="35"/>
      <c r="M52" s="3">
        <f t="shared" si="13"/>
        <v>43.3</v>
      </c>
      <c r="N52" s="3">
        <f t="shared" si="2"/>
        <v>43.3</v>
      </c>
      <c r="O52" s="3">
        <f t="shared" si="3"/>
        <v>40</v>
      </c>
      <c r="P52" s="3">
        <f t="shared" si="4"/>
        <v>3.2999999999999972</v>
      </c>
      <c r="Q52" s="5">
        <f t="shared" si="15"/>
        <v>40</v>
      </c>
      <c r="R52" s="12">
        <f t="shared" si="14"/>
        <v>8.0000000000000053</v>
      </c>
      <c r="S52" s="62">
        <f t="shared" si="16"/>
        <v>0</v>
      </c>
    </row>
    <row r="53" spans="1:19" x14ac:dyDescent="0.2">
      <c r="A53" s="86"/>
      <c r="B53" s="66">
        <f t="shared" si="7"/>
        <v>44</v>
      </c>
      <c r="C53" s="8">
        <f t="shared" si="8"/>
        <v>41149</v>
      </c>
      <c r="D53" s="9">
        <f t="shared" si="9"/>
        <v>2</v>
      </c>
      <c r="E53" s="9" t="str">
        <f t="shared" si="17"/>
        <v>wtorek</v>
      </c>
      <c r="F53" s="10" t="str">
        <f t="shared" si="18"/>
        <v>wtorek</v>
      </c>
      <c r="G53" s="11" t="str">
        <f t="shared" si="10"/>
        <v>2%</v>
      </c>
      <c r="H53" s="1">
        <f t="shared" si="6"/>
        <v>44</v>
      </c>
      <c r="I53" s="34">
        <f t="shared" si="11"/>
        <v>2200</v>
      </c>
      <c r="J53" s="34">
        <f t="shared" si="12"/>
        <v>44</v>
      </c>
      <c r="K53" s="35"/>
      <c r="L53" s="35"/>
      <c r="M53" s="3">
        <f t="shared" si="13"/>
        <v>47.3</v>
      </c>
      <c r="N53" s="3">
        <f t="shared" si="2"/>
        <v>47.3</v>
      </c>
      <c r="O53" s="3">
        <f t="shared" si="3"/>
        <v>40</v>
      </c>
      <c r="P53" s="3">
        <f t="shared" si="4"/>
        <v>7.2999999999999972</v>
      </c>
      <c r="Q53" s="5">
        <f t="shared" si="15"/>
        <v>40</v>
      </c>
      <c r="R53" s="12">
        <f t="shared" si="14"/>
        <v>8.2000000000000046</v>
      </c>
      <c r="S53" s="62">
        <f t="shared" si="16"/>
        <v>0</v>
      </c>
    </row>
    <row r="54" spans="1:19" x14ac:dyDescent="0.2">
      <c r="A54" s="86"/>
      <c r="B54" s="66">
        <f t="shared" si="7"/>
        <v>45</v>
      </c>
      <c r="C54" s="8">
        <f t="shared" si="8"/>
        <v>41150</v>
      </c>
      <c r="D54" s="9">
        <f t="shared" si="9"/>
        <v>3</v>
      </c>
      <c r="E54" s="9" t="str">
        <f t="shared" si="17"/>
        <v>środa</v>
      </c>
      <c r="F54" s="10" t="str">
        <f t="shared" si="18"/>
        <v>środa</v>
      </c>
      <c r="G54" s="11" t="str">
        <f t="shared" si="10"/>
        <v>2%</v>
      </c>
      <c r="H54" s="1">
        <f t="shared" si="6"/>
        <v>45</v>
      </c>
      <c r="I54" s="34">
        <f t="shared" si="11"/>
        <v>2240</v>
      </c>
      <c r="J54" s="34">
        <f t="shared" si="12"/>
        <v>44.800000000000004</v>
      </c>
      <c r="K54" s="35"/>
      <c r="L54" s="35"/>
      <c r="M54" s="3">
        <f t="shared" si="13"/>
        <v>52.1</v>
      </c>
      <c r="N54" s="3">
        <f t="shared" si="2"/>
        <v>52.1</v>
      </c>
      <c r="O54" s="3">
        <f t="shared" si="3"/>
        <v>50</v>
      </c>
      <c r="P54" s="3">
        <f t="shared" si="4"/>
        <v>2.1000000000000014</v>
      </c>
      <c r="Q54" s="5">
        <f t="shared" si="15"/>
        <v>40</v>
      </c>
      <c r="R54" s="12">
        <f t="shared" si="14"/>
        <v>8.4000000000000039</v>
      </c>
      <c r="S54" s="62">
        <f t="shared" si="16"/>
        <v>0</v>
      </c>
    </row>
    <row r="55" spans="1:19" x14ac:dyDescent="0.2">
      <c r="A55" s="86"/>
      <c r="B55" s="66">
        <f t="shared" si="7"/>
        <v>46</v>
      </c>
      <c r="C55" s="8">
        <f t="shared" si="8"/>
        <v>41151</v>
      </c>
      <c r="D55" s="9">
        <f t="shared" si="9"/>
        <v>4</v>
      </c>
      <c r="E55" s="9" t="str">
        <f t="shared" si="17"/>
        <v>czwartek</v>
      </c>
      <c r="F55" s="10" t="str">
        <f t="shared" si="18"/>
        <v>czwartek</v>
      </c>
      <c r="G55" s="11" t="str">
        <f t="shared" si="10"/>
        <v>2%</v>
      </c>
      <c r="H55" s="1">
        <f t="shared" si="6"/>
        <v>46</v>
      </c>
      <c r="I55" s="34">
        <f t="shared" si="11"/>
        <v>2290</v>
      </c>
      <c r="J55" s="34">
        <f t="shared" si="12"/>
        <v>45.800000000000004</v>
      </c>
      <c r="K55" s="35"/>
      <c r="L55" s="35"/>
      <c r="M55" s="3">
        <f t="shared" si="13"/>
        <v>47.900000000000006</v>
      </c>
      <c r="N55" s="3">
        <f t="shared" si="2"/>
        <v>47.900000000000006</v>
      </c>
      <c r="O55" s="3">
        <f t="shared" si="3"/>
        <v>40</v>
      </c>
      <c r="P55" s="3">
        <f t="shared" si="4"/>
        <v>7.9000000000000057</v>
      </c>
      <c r="Q55" s="5">
        <f t="shared" si="15"/>
        <v>50</v>
      </c>
      <c r="R55" s="12">
        <f t="shared" si="14"/>
        <v>8.6000000000000032</v>
      </c>
      <c r="S55" s="62">
        <f t="shared" si="16"/>
        <v>0</v>
      </c>
    </row>
    <row r="56" spans="1:19" x14ac:dyDescent="0.2">
      <c r="A56" s="86"/>
      <c r="B56" s="66">
        <f t="shared" si="7"/>
        <v>47</v>
      </c>
      <c r="C56" s="8">
        <f t="shared" si="8"/>
        <v>41152</v>
      </c>
      <c r="D56" s="9">
        <f t="shared" si="9"/>
        <v>5</v>
      </c>
      <c r="E56" s="9" t="str">
        <f t="shared" si="17"/>
        <v>piątek</v>
      </c>
      <c r="F56" s="10" t="str">
        <f t="shared" si="18"/>
        <v>piątek</v>
      </c>
      <c r="G56" s="11" t="str">
        <f t="shared" si="10"/>
        <v>2%</v>
      </c>
      <c r="H56" s="1">
        <f t="shared" si="6"/>
        <v>47</v>
      </c>
      <c r="I56" s="34">
        <f t="shared" si="11"/>
        <v>2330</v>
      </c>
      <c r="J56" s="34">
        <f t="shared" si="12"/>
        <v>46.6</v>
      </c>
      <c r="K56" s="35"/>
      <c r="L56" s="35"/>
      <c r="M56" s="3">
        <f t="shared" si="13"/>
        <v>54.500000000000007</v>
      </c>
      <c r="N56" s="3">
        <f t="shared" si="2"/>
        <v>54.500000000000007</v>
      </c>
      <c r="O56" s="3">
        <f t="shared" si="3"/>
        <v>50</v>
      </c>
      <c r="P56" s="3">
        <f t="shared" si="4"/>
        <v>4.5000000000000071</v>
      </c>
      <c r="Q56" s="5">
        <f t="shared" si="15"/>
        <v>40</v>
      </c>
      <c r="R56" s="12">
        <f t="shared" si="14"/>
        <v>8.8000000000000025</v>
      </c>
      <c r="S56" s="62">
        <f t="shared" si="16"/>
        <v>0</v>
      </c>
    </row>
    <row r="57" spans="1:19" x14ac:dyDescent="0.2">
      <c r="A57" s="86"/>
      <c r="B57" s="66">
        <f t="shared" si="7"/>
        <v>48</v>
      </c>
      <c r="C57" s="8">
        <f t="shared" si="8"/>
        <v>41153</v>
      </c>
      <c r="D57" s="9">
        <f t="shared" si="9"/>
        <v>6</v>
      </c>
      <c r="E57" s="9" t="str">
        <f t="shared" si="17"/>
        <v>sobota</v>
      </c>
      <c r="F57" s="10" t="str">
        <f t="shared" si="18"/>
        <v>sobota</v>
      </c>
      <c r="G57" s="11" t="str">
        <f t="shared" si="10"/>
        <v>1,5%</v>
      </c>
      <c r="H57" s="1">
        <f t="shared" si="6"/>
        <v>48</v>
      </c>
      <c r="I57" s="34">
        <f t="shared" si="11"/>
        <v>2380</v>
      </c>
      <c r="J57" s="34">
        <f t="shared" si="12"/>
        <v>35.699999999999996</v>
      </c>
      <c r="K57" s="35"/>
      <c r="L57" s="35"/>
      <c r="M57" s="3">
        <f t="shared" si="13"/>
        <v>40.200000000000003</v>
      </c>
      <c r="N57" s="3">
        <f t="shared" si="2"/>
        <v>40.200000000000003</v>
      </c>
      <c r="O57" s="3">
        <f t="shared" si="3"/>
        <v>40</v>
      </c>
      <c r="P57" s="3">
        <f t="shared" si="4"/>
        <v>0.20000000000000284</v>
      </c>
      <c r="Q57" s="5">
        <f t="shared" si="15"/>
        <v>50</v>
      </c>
      <c r="R57" s="12">
        <f t="shared" si="14"/>
        <v>8.9500000000000028</v>
      </c>
      <c r="S57" s="62">
        <f t="shared" si="16"/>
        <v>0</v>
      </c>
    </row>
    <row r="58" spans="1:19" x14ac:dyDescent="0.2">
      <c r="A58" s="86"/>
      <c r="B58" s="66">
        <f t="shared" si="7"/>
        <v>49</v>
      </c>
      <c r="C58" s="8">
        <f t="shared" si="8"/>
        <v>41154</v>
      </c>
      <c r="D58" s="9">
        <f t="shared" si="9"/>
        <v>7</v>
      </c>
      <c r="E58" s="9" t="str">
        <f t="shared" si="17"/>
        <v>niedziela</v>
      </c>
      <c r="F58" s="10" t="str">
        <f t="shared" si="18"/>
        <v>niedziela</v>
      </c>
      <c r="G58" s="11" t="str">
        <f t="shared" si="10"/>
        <v>1,5%</v>
      </c>
      <c r="H58" s="1">
        <f t="shared" si="6"/>
        <v>49</v>
      </c>
      <c r="I58" s="34">
        <f t="shared" si="11"/>
        <v>2420</v>
      </c>
      <c r="J58" s="34">
        <f t="shared" si="12"/>
        <v>36.299999999999997</v>
      </c>
      <c r="K58" s="35"/>
      <c r="L58" s="35"/>
      <c r="M58" s="3">
        <f t="shared" si="13"/>
        <v>36.5</v>
      </c>
      <c r="N58" s="3">
        <f t="shared" si="2"/>
        <v>36.5</v>
      </c>
      <c r="O58" s="3">
        <f t="shared" si="3"/>
        <v>30</v>
      </c>
      <c r="P58" s="3">
        <f t="shared" si="4"/>
        <v>6.5</v>
      </c>
      <c r="Q58" s="5">
        <f t="shared" si="15"/>
        <v>40</v>
      </c>
      <c r="R58" s="12">
        <f t="shared" si="14"/>
        <v>9.1000000000000032</v>
      </c>
      <c r="S58" s="62">
        <f t="shared" si="16"/>
        <v>0</v>
      </c>
    </row>
    <row r="59" spans="1:19" x14ac:dyDescent="0.2">
      <c r="A59" s="86"/>
      <c r="B59" s="66">
        <f t="shared" si="7"/>
        <v>50</v>
      </c>
      <c r="C59" s="8">
        <f t="shared" si="8"/>
        <v>41155</v>
      </c>
      <c r="D59" s="9">
        <f t="shared" si="9"/>
        <v>1</v>
      </c>
      <c r="E59" s="9" t="str">
        <f t="shared" si="17"/>
        <v>poniedziałek</v>
      </c>
      <c r="F59" s="10" t="str">
        <f t="shared" si="18"/>
        <v>poniedziałek</v>
      </c>
      <c r="G59" s="11" t="str">
        <f t="shared" si="10"/>
        <v>2%</v>
      </c>
      <c r="H59" s="1">
        <f t="shared" si="6"/>
        <v>50</v>
      </c>
      <c r="I59" s="34">
        <f t="shared" si="11"/>
        <v>2450</v>
      </c>
      <c r="J59" s="34">
        <f t="shared" si="12"/>
        <v>49</v>
      </c>
      <c r="K59" s="35"/>
      <c r="L59" s="35"/>
      <c r="M59" s="3">
        <f t="shared" si="13"/>
        <v>55.5</v>
      </c>
      <c r="N59" s="3">
        <f t="shared" si="2"/>
        <v>55.5</v>
      </c>
      <c r="O59" s="3">
        <f t="shared" si="3"/>
        <v>50</v>
      </c>
      <c r="P59" s="3">
        <f t="shared" si="4"/>
        <v>5.5</v>
      </c>
      <c r="Q59" s="5">
        <f t="shared" si="15"/>
        <v>30</v>
      </c>
      <c r="R59" s="12">
        <f t="shared" si="14"/>
        <v>9.3000000000000025</v>
      </c>
      <c r="S59" s="62">
        <f t="shared" si="16"/>
        <v>0</v>
      </c>
    </row>
    <row r="60" spans="1:19" x14ac:dyDescent="0.2">
      <c r="A60" s="86"/>
      <c r="B60" s="66">
        <f t="shared" si="7"/>
        <v>51</v>
      </c>
      <c r="C60" s="8">
        <f t="shared" si="8"/>
        <v>41156</v>
      </c>
      <c r="D60" s="9">
        <f t="shared" si="9"/>
        <v>2</v>
      </c>
      <c r="E60" s="9" t="str">
        <f t="shared" si="17"/>
        <v>wtorek</v>
      </c>
      <c r="F60" s="10" t="str">
        <f t="shared" si="18"/>
        <v>wtorek</v>
      </c>
      <c r="G60" s="11" t="str">
        <f t="shared" si="10"/>
        <v>2%</v>
      </c>
      <c r="H60" s="1">
        <f t="shared" si="6"/>
        <v>51</v>
      </c>
      <c r="I60" s="34">
        <f t="shared" si="11"/>
        <v>2500</v>
      </c>
      <c r="J60" s="34">
        <f t="shared" si="12"/>
        <v>50</v>
      </c>
      <c r="K60" s="35"/>
      <c r="L60" s="35"/>
      <c r="M60" s="3">
        <f t="shared" si="13"/>
        <v>55.5</v>
      </c>
      <c r="N60" s="3">
        <f t="shared" si="2"/>
        <v>55.5</v>
      </c>
      <c r="O60" s="3">
        <f t="shared" si="3"/>
        <v>50</v>
      </c>
      <c r="P60" s="3">
        <f t="shared" si="4"/>
        <v>5.5</v>
      </c>
      <c r="Q60" s="5">
        <f t="shared" si="15"/>
        <v>50</v>
      </c>
      <c r="R60" s="12">
        <f t="shared" si="14"/>
        <v>9.5000000000000018</v>
      </c>
      <c r="S60" s="62">
        <f t="shared" si="16"/>
        <v>0</v>
      </c>
    </row>
    <row r="61" spans="1:19" x14ac:dyDescent="0.2">
      <c r="A61" s="86"/>
      <c r="B61" s="66">
        <f t="shared" si="7"/>
        <v>52</v>
      </c>
      <c r="C61" s="8">
        <f t="shared" si="8"/>
        <v>41157</v>
      </c>
      <c r="D61" s="9">
        <f t="shared" si="9"/>
        <v>3</v>
      </c>
      <c r="E61" s="9" t="str">
        <f t="shared" si="17"/>
        <v>środa</v>
      </c>
      <c r="F61" s="10" t="str">
        <f t="shared" si="18"/>
        <v>środa</v>
      </c>
      <c r="G61" s="11" t="str">
        <f t="shared" si="10"/>
        <v>2%</v>
      </c>
      <c r="H61" s="1">
        <f t="shared" si="6"/>
        <v>52</v>
      </c>
      <c r="I61" s="34">
        <f t="shared" si="11"/>
        <v>2550</v>
      </c>
      <c r="J61" s="34">
        <f t="shared" si="12"/>
        <v>51</v>
      </c>
      <c r="K61" s="35"/>
      <c r="L61" s="35"/>
      <c r="M61" s="3">
        <f t="shared" si="13"/>
        <v>56.5</v>
      </c>
      <c r="N61" s="3">
        <f t="shared" si="2"/>
        <v>56.5</v>
      </c>
      <c r="O61" s="3">
        <f t="shared" si="3"/>
        <v>50</v>
      </c>
      <c r="P61" s="3">
        <f t="shared" si="4"/>
        <v>6.5</v>
      </c>
      <c r="Q61" s="5">
        <f t="shared" si="15"/>
        <v>50</v>
      </c>
      <c r="R61" s="12">
        <f t="shared" si="14"/>
        <v>9.7000000000000011</v>
      </c>
      <c r="S61" s="62">
        <f t="shared" si="16"/>
        <v>0</v>
      </c>
    </row>
    <row r="62" spans="1:19" x14ac:dyDescent="0.2">
      <c r="A62" s="86"/>
      <c r="B62" s="66">
        <f t="shared" si="7"/>
        <v>53</v>
      </c>
      <c r="C62" s="8">
        <f t="shared" si="8"/>
        <v>41158</v>
      </c>
      <c r="D62" s="9">
        <f t="shared" si="9"/>
        <v>4</v>
      </c>
      <c r="E62" s="9" t="str">
        <f t="shared" si="17"/>
        <v>czwartek</v>
      </c>
      <c r="F62" s="10" t="str">
        <f t="shared" si="18"/>
        <v>czwartek</v>
      </c>
      <c r="G62" s="11" t="str">
        <f t="shared" si="10"/>
        <v>2%</v>
      </c>
      <c r="H62" s="1">
        <f t="shared" si="6"/>
        <v>53</v>
      </c>
      <c r="I62" s="34">
        <f t="shared" si="11"/>
        <v>2600</v>
      </c>
      <c r="J62" s="34">
        <f t="shared" si="12"/>
        <v>52</v>
      </c>
      <c r="K62" s="35"/>
      <c r="L62" s="35"/>
      <c r="M62" s="3">
        <f t="shared" si="13"/>
        <v>58.5</v>
      </c>
      <c r="N62" s="3">
        <f t="shared" si="2"/>
        <v>58.5</v>
      </c>
      <c r="O62" s="3">
        <f t="shared" si="3"/>
        <v>50</v>
      </c>
      <c r="P62" s="3">
        <f t="shared" si="4"/>
        <v>8.5</v>
      </c>
      <c r="Q62" s="5">
        <f t="shared" si="15"/>
        <v>50</v>
      </c>
      <c r="R62" s="12">
        <f t="shared" si="14"/>
        <v>9.9</v>
      </c>
      <c r="S62" s="62">
        <f t="shared" si="16"/>
        <v>0</v>
      </c>
    </row>
    <row r="63" spans="1:19" x14ac:dyDescent="0.2">
      <c r="A63" s="86"/>
      <c r="B63" s="66">
        <f t="shared" si="7"/>
        <v>54</v>
      </c>
      <c r="C63" s="8">
        <f t="shared" si="8"/>
        <v>41159</v>
      </c>
      <c r="D63" s="9">
        <f t="shared" si="9"/>
        <v>5</v>
      </c>
      <c r="E63" s="9" t="str">
        <f t="shared" si="17"/>
        <v>piątek</v>
      </c>
      <c r="F63" s="10" t="str">
        <f t="shared" si="18"/>
        <v>piątek</v>
      </c>
      <c r="G63" s="11" t="str">
        <f t="shared" si="10"/>
        <v>2%</v>
      </c>
      <c r="H63" s="1">
        <f t="shared" si="6"/>
        <v>54</v>
      </c>
      <c r="I63" s="34">
        <f t="shared" si="11"/>
        <v>2650</v>
      </c>
      <c r="J63" s="34">
        <f t="shared" si="12"/>
        <v>53</v>
      </c>
      <c r="K63" s="35"/>
      <c r="L63" s="35"/>
      <c r="M63" s="3">
        <f t="shared" si="13"/>
        <v>61.5</v>
      </c>
      <c r="N63" s="3">
        <f t="shared" si="2"/>
        <v>61.5</v>
      </c>
      <c r="O63" s="3">
        <f t="shared" si="3"/>
        <v>60</v>
      </c>
      <c r="P63" s="3">
        <f t="shared" si="4"/>
        <v>1.5</v>
      </c>
      <c r="Q63" s="5">
        <f t="shared" si="15"/>
        <v>50</v>
      </c>
      <c r="R63" s="12">
        <f t="shared" si="14"/>
        <v>10.1</v>
      </c>
      <c r="S63" s="62">
        <f t="shared" si="16"/>
        <v>0</v>
      </c>
    </row>
    <row r="64" spans="1:19" x14ac:dyDescent="0.2">
      <c r="A64" s="86"/>
      <c r="B64" s="66">
        <f t="shared" si="7"/>
        <v>55</v>
      </c>
      <c r="C64" s="8">
        <f t="shared" si="8"/>
        <v>41160</v>
      </c>
      <c r="D64" s="9">
        <f t="shared" si="9"/>
        <v>6</v>
      </c>
      <c r="E64" s="9" t="str">
        <f t="shared" si="17"/>
        <v>sobota</v>
      </c>
      <c r="F64" s="10" t="str">
        <f t="shared" si="18"/>
        <v>sobota</v>
      </c>
      <c r="G64" s="11" t="str">
        <f t="shared" si="10"/>
        <v>1,5%</v>
      </c>
      <c r="H64" s="1">
        <f t="shared" si="6"/>
        <v>55</v>
      </c>
      <c r="I64" s="34">
        <f t="shared" si="11"/>
        <v>2710</v>
      </c>
      <c r="J64" s="34">
        <f t="shared" si="12"/>
        <v>40.65</v>
      </c>
      <c r="K64" s="35"/>
      <c r="L64" s="35"/>
      <c r="M64" s="3">
        <f t="shared" si="13"/>
        <v>42.15</v>
      </c>
      <c r="N64" s="3">
        <f t="shared" si="2"/>
        <v>42.15</v>
      </c>
      <c r="O64" s="3">
        <f t="shared" si="3"/>
        <v>40</v>
      </c>
      <c r="P64" s="3">
        <f t="shared" si="4"/>
        <v>2.1499999999999986</v>
      </c>
      <c r="Q64" s="5">
        <f t="shared" si="15"/>
        <v>60</v>
      </c>
      <c r="R64" s="12">
        <f t="shared" si="14"/>
        <v>10.25</v>
      </c>
      <c r="S64" s="62">
        <f t="shared" si="16"/>
        <v>0</v>
      </c>
    </row>
    <row r="65" spans="1:19" x14ac:dyDescent="0.2">
      <c r="A65" s="86"/>
      <c r="B65" s="66">
        <f t="shared" si="7"/>
        <v>56</v>
      </c>
      <c r="C65" s="8">
        <f t="shared" si="8"/>
        <v>41161</v>
      </c>
      <c r="D65" s="9">
        <f t="shared" si="9"/>
        <v>7</v>
      </c>
      <c r="E65" s="9" t="str">
        <f t="shared" si="17"/>
        <v>niedziela</v>
      </c>
      <c r="F65" s="10" t="str">
        <f t="shared" si="18"/>
        <v>niedziela</v>
      </c>
      <c r="G65" s="11" t="str">
        <f t="shared" si="10"/>
        <v>1,5%</v>
      </c>
      <c r="H65" s="1">
        <f t="shared" si="6"/>
        <v>56</v>
      </c>
      <c r="I65" s="34">
        <f t="shared" si="11"/>
        <v>2750</v>
      </c>
      <c r="J65" s="34">
        <f t="shared" si="12"/>
        <v>41.25</v>
      </c>
      <c r="K65" s="35"/>
      <c r="L65" s="35"/>
      <c r="M65" s="3">
        <f t="shared" si="13"/>
        <v>43.4</v>
      </c>
      <c r="N65" s="3">
        <f t="shared" si="2"/>
        <v>43.4</v>
      </c>
      <c r="O65" s="3">
        <f t="shared" si="3"/>
        <v>40</v>
      </c>
      <c r="P65" s="3">
        <f t="shared" si="4"/>
        <v>3.3999999999999986</v>
      </c>
      <c r="Q65" s="5">
        <f t="shared" si="15"/>
        <v>40</v>
      </c>
      <c r="R65" s="12">
        <f t="shared" si="14"/>
        <v>10.4</v>
      </c>
      <c r="S65" s="62">
        <f t="shared" si="16"/>
        <v>0</v>
      </c>
    </row>
    <row r="66" spans="1:19" x14ac:dyDescent="0.2">
      <c r="A66" s="86"/>
      <c r="B66" s="66">
        <f t="shared" si="7"/>
        <v>57</v>
      </c>
      <c r="C66" s="8">
        <f t="shared" si="8"/>
        <v>41162</v>
      </c>
      <c r="D66" s="9">
        <f t="shared" si="9"/>
        <v>1</v>
      </c>
      <c r="E66" s="9" t="str">
        <f t="shared" si="17"/>
        <v>poniedziałek</v>
      </c>
      <c r="F66" s="10" t="str">
        <f t="shared" si="18"/>
        <v>poniedziałek</v>
      </c>
      <c r="G66" s="11" t="str">
        <f t="shared" si="10"/>
        <v>2%</v>
      </c>
      <c r="H66" s="1">
        <f t="shared" si="6"/>
        <v>57</v>
      </c>
      <c r="I66" s="34">
        <f t="shared" si="11"/>
        <v>2790</v>
      </c>
      <c r="J66" s="34">
        <f t="shared" si="12"/>
        <v>55.800000000000004</v>
      </c>
      <c r="K66" s="35"/>
      <c r="L66" s="35"/>
      <c r="M66" s="3">
        <f t="shared" si="13"/>
        <v>59.2</v>
      </c>
      <c r="N66" s="3">
        <f t="shared" si="2"/>
        <v>59.2</v>
      </c>
      <c r="O66" s="3">
        <f t="shared" si="3"/>
        <v>50</v>
      </c>
      <c r="P66" s="3">
        <f t="shared" si="4"/>
        <v>9.2000000000000028</v>
      </c>
      <c r="Q66" s="5">
        <f t="shared" si="15"/>
        <v>40</v>
      </c>
      <c r="R66" s="12">
        <f t="shared" si="14"/>
        <v>10.6</v>
      </c>
      <c r="S66" s="62">
        <f t="shared" si="16"/>
        <v>0</v>
      </c>
    </row>
    <row r="67" spans="1:19" x14ac:dyDescent="0.2">
      <c r="A67" s="86"/>
      <c r="B67" s="66">
        <f t="shared" si="7"/>
        <v>58</v>
      </c>
      <c r="C67" s="8">
        <f t="shared" si="8"/>
        <v>41163</v>
      </c>
      <c r="D67" s="9">
        <f t="shared" si="9"/>
        <v>2</v>
      </c>
      <c r="E67" s="9" t="str">
        <f t="shared" si="17"/>
        <v>wtorek</v>
      </c>
      <c r="F67" s="10" t="str">
        <f t="shared" si="18"/>
        <v>wtorek</v>
      </c>
      <c r="G67" s="11" t="str">
        <f t="shared" si="10"/>
        <v>2%</v>
      </c>
      <c r="H67" s="1">
        <f t="shared" si="6"/>
        <v>58</v>
      </c>
      <c r="I67" s="34">
        <f t="shared" si="11"/>
        <v>2840</v>
      </c>
      <c r="J67" s="34">
        <f t="shared" si="12"/>
        <v>56.800000000000004</v>
      </c>
      <c r="K67" s="35"/>
      <c r="L67" s="35"/>
      <c r="M67" s="3">
        <f t="shared" si="13"/>
        <v>66</v>
      </c>
      <c r="N67" s="3">
        <f t="shared" si="2"/>
        <v>66</v>
      </c>
      <c r="O67" s="3">
        <f t="shared" si="3"/>
        <v>60</v>
      </c>
      <c r="P67" s="3">
        <f t="shared" si="4"/>
        <v>6</v>
      </c>
      <c r="Q67" s="5">
        <f t="shared" si="15"/>
        <v>50</v>
      </c>
      <c r="R67" s="12">
        <f t="shared" si="14"/>
        <v>10.799999999999999</v>
      </c>
      <c r="S67" s="62">
        <f t="shared" si="16"/>
        <v>0</v>
      </c>
    </row>
    <row r="68" spans="1:19" x14ac:dyDescent="0.2">
      <c r="A68" s="86"/>
      <c r="B68" s="66">
        <f t="shared" si="7"/>
        <v>59</v>
      </c>
      <c r="C68" s="8">
        <f t="shared" si="8"/>
        <v>41164</v>
      </c>
      <c r="D68" s="9">
        <f t="shared" si="9"/>
        <v>3</v>
      </c>
      <c r="E68" s="9" t="str">
        <f t="shared" si="17"/>
        <v>środa</v>
      </c>
      <c r="F68" s="10" t="str">
        <f t="shared" si="18"/>
        <v>środa</v>
      </c>
      <c r="G68" s="11" t="str">
        <f t="shared" si="10"/>
        <v>2%</v>
      </c>
      <c r="H68" s="1">
        <f t="shared" si="6"/>
        <v>59</v>
      </c>
      <c r="I68" s="34">
        <f t="shared" si="11"/>
        <v>2900</v>
      </c>
      <c r="J68" s="34">
        <f t="shared" si="12"/>
        <v>58</v>
      </c>
      <c r="K68" s="35"/>
      <c r="L68" s="35"/>
      <c r="M68" s="3">
        <f t="shared" si="13"/>
        <v>64</v>
      </c>
      <c r="N68" s="3">
        <f t="shared" si="2"/>
        <v>64</v>
      </c>
      <c r="O68" s="3">
        <f t="shared" si="3"/>
        <v>60</v>
      </c>
      <c r="P68" s="3">
        <f t="shared" si="4"/>
        <v>4</v>
      </c>
      <c r="Q68" s="5">
        <f t="shared" si="15"/>
        <v>60</v>
      </c>
      <c r="R68" s="12">
        <f t="shared" si="14"/>
        <v>10.999999999999998</v>
      </c>
      <c r="S68" s="62">
        <f t="shared" si="16"/>
        <v>0</v>
      </c>
    </row>
    <row r="69" spans="1:19" x14ac:dyDescent="0.2">
      <c r="A69" s="86"/>
      <c r="B69" s="66">
        <f t="shared" si="7"/>
        <v>60</v>
      </c>
      <c r="C69" s="8">
        <f t="shared" si="8"/>
        <v>41165</v>
      </c>
      <c r="D69" s="9">
        <f t="shared" si="9"/>
        <v>4</v>
      </c>
      <c r="E69" s="9" t="str">
        <f t="shared" si="17"/>
        <v>czwartek</v>
      </c>
      <c r="F69" s="10" t="str">
        <f t="shared" si="18"/>
        <v>czwartek</v>
      </c>
      <c r="G69" s="11" t="str">
        <f t="shared" si="10"/>
        <v>2%</v>
      </c>
      <c r="H69" s="1">
        <f t="shared" si="6"/>
        <v>60</v>
      </c>
      <c r="I69" s="34">
        <f t="shared" si="11"/>
        <v>2960</v>
      </c>
      <c r="J69" s="34">
        <f t="shared" si="12"/>
        <v>59.2</v>
      </c>
      <c r="K69" s="35"/>
      <c r="L69" s="35"/>
      <c r="M69" s="3">
        <f t="shared" si="13"/>
        <v>63.2</v>
      </c>
      <c r="N69" s="3">
        <f t="shared" si="2"/>
        <v>63.2</v>
      </c>
      <c r="O69" s="3">
        <f t="shared" si="3"/>
        <v>60</v>
      </c>
      <c r="P69" s="3">
        <f t="shared" si="4"/>
        <v>3.2000000000000028</v>
      </c>
      <c r="Q69" s="5">
        <f t="shared" si="15"/>
        <v>60</v>
      </c>
      <c r="R69" s="12">
        <f t="shared" si="14"/>
        <v>11.199999999999998</v>
      </c>
      <c r="S69" s="62">
        <f t="shared" si="16"/>
        <v>0</v>
      </c>
    </row>
    <row r="70" spans="1:19" x14ac:dyDescent="0.2">
      <c r="A70" s="86"/>
      <c r="B70" s="66">
        <f t="shared" si="7"/>
        <v>61</v>
      </c>
      <c r="C70" s="8">
        <f t="shared" si="8"/>
        <v>41166</v>
      </c>
      <c r="D70" s="9">
        <f t="shared" si="9"/>
        <v>5</v>
      </c>
      <c r="E70" s="9" t="str">
        <f t="shared" si="17"/>
        <v>piątek</v>
      </c>
      <c r="F70" s="10" t="str">
        <f t="shared" si="18"/>
        <v>piątek</v>
      </c>
      <c r="G70" s="11" t="str">
        <f t="shared" si="10"/>
        <v>2%</v>
      </c>
      <c r="H70" s="1">
        <f t="shared" si="6"/>
        <v>61</v>
      </c>
      <c r="I70" s="34">
        <f t="shared" si="11"/>
        <v>3020</v>
      </c>
      <c r="J70" s="34">
        <f t="shared" si="12"/>
        <v>60.4</v>
      </c>
      <c r="K70" s="35"/>
      <c r="L70" s="35"/>
      <c r="M70" s="3">
        <f t="shared" si="13"/>
        <v>63.6</v>
      </c>
      <c r="N70" s="3">
        <f t="shared" si="2"/>
        <v>63.6</v>
      </c>
      <c r="O70" s="3">
        <f t="shared" si="3"/>
        <v>60</v>
      </c>
      <c r="P70" s="3">
        <f t="shared" si="4"/>
        <v>3.6000000000000014</v>
      </c>
      <c r="Q70" s="5">
        <f t="shared" si="15"/>
        <v>60</v>
      </c>
      <c r="R70" s="12">
        <f t="shared" si="14"/>
        <v>11.399999999999997</v>
      </c>
      <c r="S70" s="62">
        <f t="shared" si="16"/>
        <v>0</v>
      </c>
    </row>
    <row r="71" spans="1:19" x14ac:dyDescent="0.2">
      <c r="A71" s="86"/>
      <c r="B71" s="66">
        <f t="shared" si="7"/>
        <v>62</v>
      </c>
      <c r="C71" s="8">
        <f t="shared" si="8"/>
        <v>41167</v>
      </c>
      <c r="D71" s="9">
        <f t="shared" si="9"/>
        <v>6</v>
      </c>
      <c r="E71" s="9" t="str">
        <f t="shared" si="17"/>
        <v>sobota</v>
      </c>
      <c r="F71" s="10" t="str">
        <f t="shared" si="18"/>
        <v>sobota</v>
      </c>
      <c r="G71" s="11" t="str">
        <f t="shared" si="10"/>
        <v>1,5%</v>
      </c>
      <c r="H71" s="1">
        <f t="shared" si="6"/>
        <v>62</v>
      </c>
      <c r="I71" s="34">
        <f t="shared" si="11"/>
        <v>3080</v>
      </c>
      <c r="J71" s="34">
        <f t="shared" si="12"/>
        <v>46.199999999999996</v>
      </c>
      <c r="K71" s="35"/>
      <c r="L71" s="35"/>
      <c r="M71" s="3">
        <f t="shared" si="13"/>
        <v>49.8</v>
      </c>
      <c r="N71" s="3">
        <f t="shared" si="2"/>
        <v>49.8</v>
      </c>
      <c r="O71" s="3">
        <f t="shared" si="3"/>
        <v>40</v>
      </c>
      <c r="P71" s="3">
        <f t="shared" si="4"/>
        <v>9.7999999999999972</v>
      </c>
      <c r="Q71" s="5">
        <f t="shared" si="15"/>
        <v>60</v>
      </c>
      <c r="R71" s="12">
        <f t="shared" si="14"/>
        <v>11.549999999999997</v>
      </c>
      <c r="S71" s="62">
        <f t="shared" si="16"/>
        <v>0</v>
      </c>
    </row>
    <row r="72" spans="1:19" x14ac:dyDescent="0.2">
      <c r="A72" s="86"/>
      <c r="B72" s="66">
        <f t="shared" si="7"/>
        <v>63</v>
      </c>
      <c r="C72" s="8">
        <f t="shared" si="8"/>
        <v>41168</v>
      </c>
      <c r="D72" s="9">
        <f t="shared" si="9"/>
        <v>7</v>
      </c>
      <c r="E72" s="9" t="str">
        <f t="shared" si="17"/>
        <v>niedziela</v>
      </c>
      <c r="F72" s="10" t="str">
        <f t="shared" si="18"/>
        <v>niedziela</v>
      </c>
      <c r="G72" s="11" t="str">
        <f t="shared" si="10"/>
        <v>1,5%</v>
      </c>
      <c r="H72" s="1">
        <f t="shared" si="6"/>
        <v>63</v>
      </c>
      <c r="I72" s="34">
        <f t="shared" si="11"/>
        <v>3120</v>
      </c>
      <c r="J72" s="34">
        <f t="shared" si="12"/>
        <v>46.8</v>
      </c>
      <c r="K72" s="35"/>
      <c r="L72" s="35"/>
      <c r="M72" s="3">
        <f t="shared" si="13"/>
        <v>56.599999999999994</v>
      </c>
      <c r="N72" s="3">
        <f t="shared" si="2"/>
        <v>56.599999999999994</v>
      </c>
      <c r="O72" s="3">
        <f t="shared" si="3"/>
        <v>50</v>
      </c>
      <c r="P72" s="3">
        <f t="shared" si="4"/>
        <v>6.5999999999999943</v>
      </c>
      <c r="Q72" s="5">
        <f t="shared" si="15"/>
        <v>40</v>
      </c>
      <c r="R72" s="12">
        <f t="shared" si="14"/>
        <v>11.699999999999998</v>
      </c>
      <c r="S72" s="62">
        <f t="shared" si="16"/>
        <v>0</v>
      </c>
    </row>
    <row r="73" spans="1:19" x14ac:dyDescent="0.2">
      <c r="A73" s="86"/>
      <c r="B73" s="66">
        <f t="shared" si="7"/>
        <v>64</v>
      </c>
      <c r="C73" s="8">
        <f t="shared" si="8"/>
        <v>41169</v>
      </c>
      <c r="D73" s="9">
        <f t="shared" si="9"/>
        <v>1</v>
      </c>
      <c r="E73" s="9" t="str">
        <f t="shared" si="17"/>
        <v>poniedziałek</v>
      </c>
      <c r="F73" s="10" t="str">
        <f t="shared" si="18"/>
        <v>poniedziałek</v>
      </c>
      <c r="G73" s="11" t="str">
        <f t="shared" si="10"/>
        <v>2%</v>
      </c>
      <c r="H73" s="1">
        <f t="shared" si="6"/>
        <v>64</v>
      </c>
      <c r="I73" s="34">
        <f t="shared" si="11"/>
        <v>3170</v>
      </c>
      <c r="J73" s="34">
        <f t="shared" si="12"/>
        <v>63.4</v>
      </c>
      <c r="K73" s="35"/>
      <c r="L73" s="35"/>
      <c r="M73" s="3">
        <f t="shared" si="13"/>
        <v>70</v>
      </c>
      <c r="N73" s="3">
        <f t="shared" si="2"/>
        <v>70</v>
      </c>
      <c r="O73" s="3">
        <f t="shared" si="3"/>
        <v>70</v>
      </c>
      <c r="P73" s="3">
        <f t="shared" si="4"/>
        <v>0</v>
      </c>
      <c r="Q73" s="5">
        <f t="shared" si="15"/>
        <v>50</v>
      </c>
      <c r="R73" s="12">
        <f t="shared" si="14"/>
        <v>11.899999999999997</v>
      </c>
      <c r="S73" s="62">
        <f t="shared" si="16"/>
        <v>0</v>
      </c>
    </row>
    <row r="74" spans="1:19" x14ac:dyDescent="0.2">
      <c r="A74" s="86"/>
      <c r="B74" s="66">
        <f t="shared" si="7"/>
        <v>65</v>
      </c>
      <c r="C74" s="8">
        <f t="shared" si="8"/>
        <v>41170</v>
      </c>
      <c r="D74" s="9">
        <f t="shared" si="9"/>
        <v>2</v>
      </c>
      <c r="E74" s="9" t="str">
        <f t="shared" si="17"/>
        <v>wtorek</v>
      </c>
      <c r="F74" s="10" t="str">
        <f t="shared" si="18"/>
        <v>wtorek</v>
      </c>
      <c r="G74" s="11" t="str">
        <f t="shared" si="10"/>
        <v>2%</v>
      </c>
      <c r="H74" s="1">
        <f t="shared" si="6"/>
        <v>65</v>
      </c>
      <c r="I74" s="34">
        <f t="shared" si="11"/>
        <v>3240</v>
      </c>
      <c r="J74" s="34">
        <f t="shared" si="12"/>
        <v>64.8</v>
      </c>
      <c r="K74" s="35"/>
      <c r="L74" s="35"/>
      <c r="M74" s="3">
        <f t="shared" si="13"/>
        <v>64.8</v>
      </c>
      <c r="N74" s="3">
        <f t="shared" si="2"/>
        <v>64.8</v>
      </c>
      <c r="O74" s="3">
        <f t="shared" si="3"/>
        <v>60</v>
      </c>
      <c r="P74" s="3">
        <f t="shared" si="4"/>
        <v>4.7999999999999972</v>
      </c>
      <c r="Q74" s="5">
        <f t="shared" si="15"/>
        <v>70</v>
      </c>
      <c r="R74" s="12">
        <f t="shared" si="14"/>
        <v>12.099999999999996</v>
      </c>
      <c r="S74" s="62">
        <f t="shared" si="16"/>
        <v>0</v>
      </c>
    </row>
    <row r="75" spans="1:19" x14ac:dyDescent="0.2">
      <c r="A75" s="86"/>
      <c r="B75" s="66">
        <f t="shared" si="7"/>
        <v>66</v>
      </c>
      <c r="C75" s="8">
        <f t="shared" si="8"/>
        <v>41171</v>
      </c>
      <c r="D75" s="9">
        <f t="shared" si="9"/>
        <v>3</v>
      </c>
      <c r="E75" s="9" t="str">
        <f t="shared" si="17"/>
        <v>środa</v>
      </c>
      <c r="F75" s="10" t="str">
        <f t="shared" si="18"/>
        <v>środa</v>
      </c>
      <c r="G75" s="11" t="str">
        <f t="shared" si="10"/>
        <v>2%</v>
      </c>
      <c r="H75" s="1">
        <f t="shared" si="6"/>
        <v>66</v>
      </c>
      <c r="I75" s="34">
        <f t="shared" si="11"/>
        <v>3300</v>
      </c>
      <c r="J75" s="34">
        <f t="shared" si="12"/>
        <v>66</v>
      </c>
      <c r="K75" s="35"/>
      <c r="L75" s="35"/>
      <c r="M75" s="3">
        <f t="shared" si="13"/>
        <v>70.8</v>
      </c>
      <c r="N75" s="3">
        <f t="shared" ref="N75:N138" si="19">M75-L75</f>
        <v>70.8</v>
      </c>
      <c r="O75" s="3">
        <f t="shared" ref="O75:O138" si="20">FLOOR(N75,10)</f>
        <v>70</v>
      </c>
      <c r="P75" s="3">
        <f t="shared" ref="P75:P138" si="21">M75-L75-O75</f>
        <v>0.79999999999999716</v>
      </c>
      <c r="Q75" s="5">
        <f t="shared" si="15"/>
        <v>60</v>
      </c>
      <c r="R75" s="12">
        <f t="shared" si="14"/>
        <v>12.299999999999995</v>
      </c>
      <c r="S75" s="62">
        <f t="shared" si="16"/>
        <v>0</v>
      </c>
    </row>
    <row r="76" spans="1:19" x14ac:dyDescent="0.2">
      <c r="A76" s="86"/>
      <c r="B76" s="66">
        <f t="shared" si="7"/>
        <v>67</v>
      </c>
      <c r="C76" s="8">
        <f t="shared" si="8"/>
        <v>41172</v>
      </c>
      <c r="D76" s="9">
        <f t="shared" si="9"/>
        <v>4</v>
      </c>
      <c r="E76" s="9" t="str">
        <f t="shared" si="17"/>
        <v>czwartek</v>
      </c>
      <c r="F76" s="10" t="str">
        <f t="shared" si="18"/>
        <v>czwartek</v>
      </c>
      <c r="G76" s="11" t="str">
        <f t="shared" si="10"/>
        <v>2%</v>
      </c>
      <c r="H76" s="1">
        <f>H75+1</f>
        <v>67</v>
      </c>
      <c r="I76" s="34">
        <f t="shared" si="11"/>
        <v>3370</v>
      </c>
      <c r="J76" s="34">
        <f t="shared" si="12"/>
        <v>67.400000000000006</v>
      </c>
      <c r="K76" s="35"/>
      <c r="L76" s="35"/>
      <c r="M76" s="3">
        <f t="shared" si="13"/>
        <v>68.2</v>
      </c>
      <c r="N76" s="3">
        <f t="shared" si="19"/>
        <v>68.2</v>
      </c>
      <c r="O76" s="3">
        <f t="shared" si="20"/>
        <v>60</v>
      </c>
      <c r="P76" s="3">
        <f t="shared" si="21"/>
        <v>8.2000000000000028</v>
      </c>
      <c r="Q76" s="5">
        <f t="shared" si="15"/>
        <v>70</v>
      </c>
      <c r="R76" s="12">
        <f t="shared" si="14"/>
        <v>12.499999999999995</v>
      </c>
      <c r="S76" s="62">
        <f t="shared" si="16"/>
        <v>0</v>
      </c>
    </row>
    <row r="77" spans="1:19" x14ac:dyDescent="0.2">
      <c r="A77" s="86"/>
      <c r="B77" s="66">
        <f t="shared" ref="B77:B90" si="22">B76+1</f>
        <v>68</v>
      </c>
      <c r="C77" s="8">
        <f>C76+1</f>
        <v>41173</v>
      </c>
      <c r="D77" s="9">
        <f t="shared" ref="D77:D140" si="23">WEEKDAY(C77,2)</f>
        <v>5</v>
      </c>
      <c r="E77" s="9" t="str">
        <f t="shared" si="17"/>
        <v>piątek</v>
      </c>
      <c r="F77" s="10" t="str">
        <f t="shared" si="18"/>
        <v>piątek</v>
      </c>
      <c r="G77" s="11" t="str">
        <f>IF(D77=1,"2%",IF(D77=2,"2%", IF(D77=3,"2%",IF(D77=4,"2%", IF(D77=5,"2%", IF(D77=6, "1,5%", IF(D77=7, "1,5%")))))))</f>
        <v>2%</v>
      </c>
      <c r="H77" s="1">
        <f>H76+1</f>
        <v>68</v>
      </c>
      <c r="I77" s="34">
        <f>I76+O76</f>
        <v>3430</v>
      </c>
      <c r="J77" s="34">
        <f>I77*G77</f>
        <v>68.600000000000009</v>
      </c>
      <c r="K77" s="35"/>
      <c r="L77" s="35"/>
      <c r="M77" s="3">
        <f t="shared" ref="M77:M140" si="24">P76+J77+K77</f>
        <v>76.800000000000011</v>
      </c>
      <c r="N77" s="3">
        <f t="shared" si="19"/>
        <v>76.800000000000011</v>
      </c>
      <c r="O77" s="3">
        <f t="shared" si="20"/>
        <v>70</v>
      </c>
      <c r="P77" s="3">
        <f t="shared" si="21"/>
        <v>6.8000000000000114</v>
      </c>
      <c r="Q77" s="5">
        <f t="shared" ref="Q77:Q95" si="25">O76</f>
        <v>60</v>
      </c>
      <c r="R77" s="12">
        <f t="shared" ref="R77:R140" si="26">R76+10*G77</f>
        <v>12.699999999999994</v>
      </c>
      <c r="S77" s="62">
        <f t="shared" si="16"/>
        <v>0</v>
      </c>
    </row>
    <row r="78" spans="1:19" x14ac:dyDescent="0.2">
      <c r="A78" s="86"/>
      <c r="B78" s="66">
        <f t="shared" si="22"/>
        <v>69</v>
      </c>
      <c r="C78" s="8">
        <f>C77+1</f>
        <v>41174</v>
      </c>
      <c r="D78" s="9">
        <f t="shared" si="23"/>
        <v>6</v>
      </c>
      <c r="E78" s="9" t="str">
        <f t="shared" si="17"/>
        <v>sobota</v>
      </c>
      <c r="F78" s="10" t="str">
        <f t="shared" si="18"/>
        <v>sobota</v>
      </c>
      <c r="G78" s="11" t="str">
        <f>IF(D78=1,"2%",IF(D78=2,"2%", IF(D78=3,"2%",IF(D78=4,"2%", IF(D78=5,"2%", IF(D78=6, "1,5%", IF(D78=7, "1,5%")))))))</f>
        <v>1,5%</v>
      </c>
      <c r="H78" s="1">
        <f>H77+1</f>
        <v>69</v>
      </c>
      <c r="I78" s="34">
        <f>I77+O77</f>
        <v>3500</v>
      </c>
      <c r="J78" s="34">
        <f>I78*G78</f>
        <v>52.5</v>
      </c>
      <c r="K78" s="35"/>
      <c r="L78" s="35"/>
      <c r="M78" s="3">
        <f t="shared" si="24"/>
        <v>59.300000000000011</v>
      </c>
      <c r="N78" s="3">
        <f t="shared" si="19"/>
        <v>59.300000000000011</v>
      </c>
      <c r="O78" s="3">
        <f t="shared" si="20"/>
        <v>50</v>
      </c>
      <c r="P78" s="3">
        <f t="shared" si="21"/>
        <v>9.3000000000000114</v>
      </c>
      <c r="Q78" s="5">
        <f t="shared" si="25"/>
        <v>70</v>
      </c>
      <c r="R78" s="12">
        <f t="shared" si="26"/>
        <v>12.849999999999994</v>
      </c>
      <c r="S78" s="62">
        <f t="shared" si="16"/>
        <v>0</v>
      </c>
    </row>
    <row r="79" spans="1:19" x14ac:dyDescent="0.2">
      <c r="A79" s="86"/>
      <c r="B79" s="66">
        <f t="shared" si="22"/>
        <v>70</v>
      </c>
      <c r="C79" s="8">
        <f>C78+1</f>
        <v>41175</v>
      </c>
      <c r="D79" s="9">
        <f t="shared" si="23"/>
        <v>7</v>
      </c>
      <c r="E79" s="9" t="str">
        <f t="shared" si="17"/>
        <v>niedziela</v>
      </c>
      <c r="F79" s="10" t="str">
        <f t="shared" si="18"/>
        <v>niedziela</v>
      </c>
      <c r="G79" s="11" t="str">
        <f>IF(D79=1,"2%",IF(D79=2,"2%", IF(D79=3,"2%",IF(D79=4,"2%", IF(D79=5,"2%", IF(D79=6, "1,5%", IF(D79=7, "1,5%")))))))</f>
        <v>1,5%</v>
      </c>
      <c r="H79" s="1">
        <f>H78+1</f>
        <v>70</v>
      </c>
      <c r="I79" s="34">
        <f>I78+O78</f>
        <v>3550</v>
      </c>
      <c r="J79" s="34">
        <f>I79*G79</f>
        <v>53.25</v>
      </c>
      <c r="K79" s="35"/>
      <c r="L79" s="35"/>
      <c r="M79" s="3">
        <f t="shared" si="24"/>
        <v>62.550000000000011</v>
      </c>
      <c r="N79" s="3">
        <f t="shared" si="19"/>
        <v>62.550000000000011</v>
      </c>
      <c r="O79" s="3">
        <f t="shared" si="20"/>
        <v>60</v>
      </c>
      <c r="P79" s="3">
        <f t="shared" si="21"/>
        <v>2.5500000000000114</v>
      </c>
      <c r="Q79" s="5">
        <f t="shared" si="25"/>
        <v>50</v>
      </c>
      <c r="R79" s="12">
        <f t="shared" si="26"/>
        <v>12.999999999999995</v>
      </c>
      <c r="S79" s="62">
        <f t="shared" si="16"/>
        <v>0</v>
      </c>
    </row>
    <row r="80" spans="1:19" x14ac:dyDescent="0.2">
      <c r="A80" s="86"/>
      <c r="B80" s="66">
        <f t="shared" si="22"/>
        <v>71</v>
      </c>
      <c r="C80" s="8">
        <f>C79+1</f>
        <v>41176</v>
      </c>
      <c r="D80" s="9">
        <f t="shared" si="23"/>
        <v>1</v>
      </c>
      <c r="E80" s="9" t="str">
        <f t="shared" si="17"/>
        <v>poniedziałek</v>
      </c>
      <c r="F80" s="10" t="str">
        <f t="shared" si="18"/>
        <v>poniedziałek</v>
      </c>
      <c r="G80" s="11" t="str">
        <f>IF(D80=1,"2%",IF(D80=2,"2%", IF(D80=3,"2%",IF(D80=4,"2%", IF(D80=5,"2%", IF(D80=6, "1,5%", IF(D80=7, "1,5%")))))))</f>
        <v>2%</v>
      </c>
      <c r="H80" s="1">
        <f>H79+1</f>
        <v>71</v>
      </c>
      <c r="I80" s="34">
        <f>I79+O79</f>
        <v>3610</v>
      </c>
      <c r="J80" s="34">
        <f>I80*G80</f>
        <v>72.2</v>
      </c>
      <c r="K80" s="35"/>
      <c r="L80" s="35"/>
      <c r="M80" s="3">
        <f t="shared" si="24"/>
        <v>74.750000000000014</v>
      </c>
      <c r="N80" s="3">
        <f t="shared" si="19"/>
        <v>74.750000000000014</v>
      </c>
      <c r="O80" s="3">
        <f t="shared" si="20"/>
        <v>70</v>
      </c>
      <c r="P80" s="3">
        <f t="shared" si="21"/>
        <v>4.7500000000000142</v>
      </c>
      <c r="Q80" s="5">
        <f t="shared" si="25"/>
        <v>60</v>
      </c>
      <c r="R80" s="12">
        <f t="shared" si="26"/>
        <v>13.199999999999994</v>
      </c>
      <c r="S80" s="62">
        <f t="shared" si="16"/>
        <v>0</v>
      </c>
    </row>
    <row r="81" spans="1:19" x14ac:dyDescent="0.2">
      <c r="A81" s="86"/>
      <c r="B81" s="66">
        <f t="shared" si="22"/>
        <v>72</v>
      </c>
      <c r="C81" s="8">
        <f t="shared" ref="C81:C95" si="27">C80+1</f>
        <v>41177</v>
      </c>
      <c r="D81" s="9">
        <f t="shared" si="23"/>
        <v>2</v>
      </c>
      <c r="E81" s="9" t="str">
        <f t="shared" si="17"/>
        <v>wtorek</v>
      </c>
      <c r="F81" s="10" t="str">
        <f t="shared" si="18"/>
        <v>wtorek</v>
      </c>
      <c r="G81" s="11" t="str">
        <f t="shared" ref="G81:G95" si="28">IF(D81=1,"2%",IF(D81=2,"2%", IF(D81=3,"2%",IF(D81=4,"2%", IF(D81=5,"2%", IF(D81=6, "1,5%", IF(D81=7, "1,5%")))))))</f>
        <v>2%</v>
      </c>
      <c r="H81" s="1">
        <f t="shared" ref="H81:H95" si="29">H80+1</f>
        <v>72</v>
      </c>
      <c r="I81" s="34">
        <f t="shared" ref="I81:I90" si="30">I80+O80</f>
        <v>3680</v>
      </c>
      <c r="J81" s="34">
        <f t="shared" ref="J81:J95" si="31">I81*G81</f>
        <v>73.600000000000009</v>
      </c>
      <c r="K81" s="35"/>
      <c r="L81" s="35"/>
      <c r="M81" s="3">
        <f t="shared" si="24"/>
        <v>78.350000000000023</v>
      </c>
      <c r="N81" s="3">
        <f t="shared" si="19"/>
        <v>78.350000000000023</v>
      </c>
      <c r="O81" s="3">
        <f t="shared" si="20"/>
        <v>70</v>
      </c>
      <c r="P81" s="3">
        <f t="shared" si="21"/>
        <v>8.3500000000000227</v>
      </c>
      <c r="Q81" s="5">
        <f t="shared" si="25"/>
        <v>70</v>
      </c>
      <c r="R81" s="12">
        <f t="shared" si="26"/>
        <v>13.399999999999993</v>
      </c>
      <c r="S81" s="62">
        <f t="shared" ref="S81:S144" si="32">S80+L81</f>
        <v>0</v>
      </c>
    </row>
    <row r="82" spans="1:19" x14ac:dyDescent="0.2">
      <c r="A82" s="86"/>
      <c r="B82" s="66">
        <f t="shared" si="22"/>
        <v>73</v>
      </c>
      <c r="C82" s="8">
        <f t="shared" si="27"/>
        <v>41178</v>
      </c>
      <c r="D82" s="9">
        <f t="shared" si="23"/>
        <v>3</v>
      </c>
      <c r="E82" s="9" t="str">
        <f t="shared" si="17"/>
        <v>środa</v>
      </c>
      <c r="F82" s="10" t="str">
        <f t="shared" si="18"/>
        <v>środa</v>
      </c>
      <c r="G82" s="11" t="str">
        <f t="shared" si="28"/>
        <v>2%</v>
      </c>
      <c r="H82" s="1">
        <f t="shared" si="29"/>
        <v>73</v>
      </c>
      <c r="I82" s="34">
        <f t="shared" si="30"/>
        <v>3750</v>
      </c>
      <c r="J82" s="34">
        <f t="shared" si="31"/>
        <v>75</v>
      </c>
      <c r="K82" s="35"/>
      <c r="L82" s="35"/>
      <c r="M82" s="3">
        <f t="shared" si="24"/>
        <v>83.350000000000023</v>
      </c>
      <c r="N82" s="3">
        <f t="shared" si="19"/>
        <v>83.350000000000023</v>
      </c>
      <c r="O82" s="3">
        <f t="shared" si="20"/>
        <v>80</v>
      </c>
      <c r="P82" s="3">
        <f t="shared" si="21"/>
        <v>3.3500000000000227</v>
      </c>
      <c r="Q82" s="5">
        <f t="shared" si="25"/>
        <v>70</v>
      </c>
      <c r="R82" s="12">
        <f t="shared" si="26"/>
        <v>13.599999999999993</v>
      </c>
      <c r="S82" s="62">
        <f t="shared" si="32"/>
        <v>0</v>
      </c>
    </row>
    <row r="83" spans="1:19" x14ac:dyDescent="0.2">
      <c r="A83" s="86"/>
      <c r="B83" s="66">
        <f t="shared" si="22"/>
        <v>74</v>
      </c>
      <c r="C83" s="8">
        <f t="shared" si="27"/>
        <v>41179</v>
      </c>
      <c r="D83" s="9">
        <f t="shared" si="23"/>
        <v>4</v>
      </c>
      <c r="E83" s="9" t="str">
        <f t="shared" si="17"/>
        <v>czwartek</v>
      </c>
      <c r="F83" s="10" t="str">
        <f t="shared" si="18"/>
        <v>czwartek</v>
      </c>
      <c r="G83" s="11" t="str">
        <f t="shared" si="28"/>
        <v>2%</v>
      </c>
      <c r="H83" s="1">
        <f t="shared" si="29"/>
        <v>74</v>
      </c>
      <c r="I83" s="34">
        <f t="shared" si="30"/>
        <v>3830</v>
      </c>
      <c r="J83" s="34">
        <f t="shared" si="31"/>
        <v>76.600000000000009</v>
      </c>
      <c r="K83" s="35"/>
      <c r="L83" s="35"/>
      <c r="M83" s="3">
        <f t="shared" si="24"/>
        <v>79.950000000000031</v>
      </c>
      <c r="N83" s="3">
        <f t="shared" si="19"/>
        <v>79.950000000000031</v>
      </c>
      <c r="O83" s="3">
        <f t="shared" si="20"/>
        <v>70</v>
      </c>
      <c r="P83" s="3">
        <f t="shared" si="21"/>
        <v>9.9500000000000313</v>
      </c>
      <c r="Q83" s="5">
        <f t="shared" si="25"/>
        <v>80</v>
      </c>
      <c r="R83" s="12">
        <f t="shared" si="26"/>
        <v>13.799999999999992</v>
      </c>
      <c r="S83" s="62">
        <f t="shared" si="32"/>
        <v>0</v>
      </c>
    </row>
    <row r="84" spans="1:19" x14ac:dyDescent="0.2">
      <c r="A84" s="86"/>
      <c r="B84" s="66">
        <f t="shared" si="22"/>
        <v>75</v>
      </c>
      <c r="C84" s="8">
        <f t="shared" si="27"/>
        <v>41180</v>
      </c>
      <c r="D84" s="9">
        <f t="shared" si="23"/>
        <v>5</v>
      </c>
      <c r="E84" s="9" t="str">
        <f t="shared" si="17"/>
        <v>piątek</v>
      </c>
      <c r="F84" s="10" t="str">
        <f t="shared" si="18"/>
        <v>piątek</v>
      </c>
      <c r="G84" s="11" t="str">
        <f t="shared" si="28"/>
        <v>2%</v>
      </c>
      <c r="H84" s="1">
        <f t="shared" si="29"/>
        <v>75</v>
      </c>
      <c r="I84" s="34">
        <f t="shared" si="30"/>
        <v>3900</v>
      </c>
      <c r="J84" s="34">
        <f t="shared" si="31"/>
        <v>78</v>
      </c>
      <c r="K84" s="35"/>
      <c r="L84" s="35"/>
      <c r="M84" s="3">
        <f t="shared" si="24"/>
        <v>87.950000000000031</v>
      </c>
      <c r="N84" s="3">
        <f t="shared" si="19"/>
        <v>87.950000000000031</v>
      </c>
      <c r="O84" s="3">
        <f t="shared" si="20"/>
        <v>80</v>
      </c>
      <c r="P84" s="3">
        <f t="shared" si="21"/>
        <v>7.9500000000000313</v>
      </c>
      <c r="Q84" s="5">
        <f t="shared" si="25"/>
        <v>70</v>
      </c>
      <c r="R84" s="12">
        <f t="shared" si="26"/>
        <v>13.999999999999991</v>
      </c>
      <c r="S84" s="62">
        <f t="shared" si="32"/>
        <v>0</v>
      </c>
    </row>
    <row r="85" spans="1:19" x14ac:dyDescent="0.2">
      <c r="A85" s="86"/>
      <c r="B85" s="66">
        <f t="shared" si="22"/>
        <v>76</v>
      </c>
      <c r="C85" s="8">
        <f t="shared" si="27"/>
        <v>41181</v>
      </c>
      <c r="D85" s="9">
        <f t="shared" si="23"/>
        <v>6</v>
      </c>
      <c r="E85" s="9" t="str">
        <f t="shared" si="17"/>
        <v>sobota</v>
      </c>
      <c r="F85" s="10" t="str">
        <f t="shared" si="18"/>
        <v>sobota</v>
      </c>
      <c r="G85" s="11" t="str">
        <f t="shared" si="28"/>
        <v>1,5%</v>
      </c>
      <c r="H85" s="1">
        <f t="shared" si="29"/>
        <v>76</v>
      </c>
      <c r="I85" s="34">
        <f t="shared" si="30"/>
        <v>3980</v>
      </c>
      <c r="J85" s="34">
        <f t="shared" si="31"/>
        <v>59.699999999999996</v>
      </c>
      <c r="K85" s="35"/>
      <c r="L85" s="35"/>
      <c r="M85" s="3">
        <f t="shared" si="24"/>
        <v>67.650000000000034</v>
      </c>
      <c r="N85" s="3">
        <f t="shared" si="19"/>
        <v>67.650000000000034</v>
      </c>
      <c r="O85" s="3">
        <f t="shared" si="20"/>
        <v>60</v>
      </c>
      <c r="P85" s="3">
        <f t="shared" si="21"/>
        <v>7.6500000000000341</v>
      </c>
      <c r="Q85" s="5">
        <f t="shared" si="25"/>
        <v>80</v>
      </c>
      <c r="R85" s="12">
        <f t="shared" si="26"/>
        <v>14.149999999999991</v>
      </c>
      <c r="S85" s="62">
        <f t="shared" si="32"/>
        <v>0</v>
      </c>
    </row>
    <row r="86" spans="1:19" x14ac:dyDescent="0.2">
      <c r="A86" s="86"/>
      <c r="B86" s="66">
        <f t="shared" si="22"/>
        <v>77</v>
      </c>
      <c r="C86" s="8">
        <f t="shared" si="27"/>
        <v>41182</v>
      </c>
      <c r="D86" s="9">
        <f t="shared" si="23"/>
        <v>7</v>
      </c>
      <c r="E86" s="9" t="str">
        <f t="shared" si="17"/>
        <v>niedziela</v>
      </c>
      <c r="F86" s="10" t="str">
        <f t="shared" si="18"/>
        <v>niedziela</v>
      </c>
      <c r="G86" s="11" t="str">
        <f t="shared" si="28"/>
        <v>1,5%</v>
      </c>
      <c r="H86" s="1">
        <f t="shared" si="29"/>
        <v>77</v>
      </c>
      <c r="I86" s="34">
        <f t="shared" si="30"/>
        <v>4040</v>
      </c>
      <c r="J86" s="34">
        <f t="shared" si="31"/>
        <v>60.599999999999994</v>
      </c>
      <c r="K86" s="35"/>
      <c r="L86" s="35"/>
      <c r="M86" s="3">
        <f t="shared" si="24"/>
        <v>68.250000000000028</v>
      </c>
      <c r="N86" s="3">
        <f t="shared" si="19"/>
        <v>68.250000000000028</v>
      </c>
      <c r="O86" s="3">
        <f t="shared" si="20"/>
        <v>60</v>
      </c>
      <c r="P86" s="3">
        <f t="shared" si="21"/>
        <v>8.2500000000000284</v>
      </c>
      <c r="Q86" s="5">
        <f t="shared" si="25"/>
        <v>60</v>
      </c>
      <c r="R86" s="12">
        <f t="shared" si="26"/>
        <v>14.299999999999992</v>
      </c>
      <c r="S86" s="62">
        <f t="shared" si="32"/>
        <v>0</v>
      </c>
    </row>
    <row r="87" spans="1:19" x14ac:dyDescent="0.2">
      <c r="A87" s="86"/>
      <c r="B87" s="66">
        <f t="shared" si="22"/>
        <v>78</v>
      </c>
      <c r="C87" s="8">
        <f t="shared" si="27"/>
        <v>41183</v>
      </c>
      <c r="D87" s="9">
        <f t="shared" si="23"/>
        <v>1</v>
      </c>
      <c r="E87" s="9" t="str">
        <f t="shared" si="17"/>
        <v>poniedziałek</v>
      </c>
      <c r="F87" s="10" t="str">
        <f t="shared" si="18"/>
        <v>poniedziałek</v>
      </c>
      <c r="G87" s="11" t="str">
        <f t="shared" si="28"/>
        <v>2%</v>
      </c>
      <c r="H87" s="1">
        <f t="shared" si="29"/>
        <v>78</v>
      </c>
      <c r="I87" s="34">
        <f t="shared" si="30"/>
        <v>4100</v>
      </c>
      <c r="J87" s="34">
        <f t="shared" si="31"/>
        <v>82</v>
      </c>
      <c r="K87" s="35"/>
      <c r="L87" s="35"/>
      <c r="M87" s="3">
        <f t="shared" si="24"/>
        <v>90.250000000000028</v>
      </c>
      <c r="N87" s="3">
        <f t="shared" si="19"/>
        <v>90.250000000000028</v>
      </c>
      <c r="O87" s="3">
        <f t="shared" si="20"/>
        <v>90</v>
      </c>
      <c r="P87" s="3">
        <f t="shared" si="21"/>
        <v>0.25000000000002842</v>
      </c>
      <c r="Q87" s="5">
        <f t="shared" si="25"/>
        <v>60</v>
      </c>
      <c r="R87" s="12">
        <f t="shared" si="26"/>
        <v>14.499999999999991</v>
      </c>
      <c r="S87" s="62">
        <f t="shared" si="32"/>
        <v>0</v>
      </c>
    </row>
    <row r="88" spans="1:19" x14ac:dyDescent="0.2">
      <c r="A88" s="86"/>
      <c r="B88" s="66">
        <f t="shared" si="22"/>
        <v>79</v>
      </c>
      <c r="C88" s="8">
        <f t="shared" si="27"/>
        <v>41184</v>
      </c>
      <c r="D88" s="9">
        <f t="shared" si="23"/>
        <v>2</v>
      </c>
      <c r="E88" s="9" t="str">
        <f t="shared" ref="E88:E151" si="33">IF(D88=1,"poniedziałek",IF(D88=2,"wtorek", IF(D88=3,"środa",IF(D88=4,"czwartek", IF(D88=5,"piątek", IF(D88=6, "sobota", IF(D88=7, "niedziela")))))))</f>
        <v>wtorek</v>
      </c>
      <c r="F88" s="10" t="str">
        <f t="shared" ref="F88:F151" si="34">E88</f>
        <v>wtorek</v>
      </c>
      <c r="G88" s="11" t="str">
        <f t="shared" si="28"/>
        <v>2%</v>
      </c>
      <c r="H88" s="1">
        <f t="shared" si="29"/>
        <v>79</v>
      </c>
      <c r="I88" s="34">
        <f t="shared" si="30"/>
        <v>4190</v>
      </c>
      <c r="J88" s="34">
        <f t="shared" si="31"/>
        <v>83.8</v>
      </c>
      <c r="K88" s="35"/>
      <c r="L88" s="35"/>
      <c r="M88" s="3">
        <f t="shared" si="24"/>
        <v>84.050000000000026</v>
      </c>
      <c r="N88" s="3">
        <f t="shared" si="19"/>
        <v>84.050000000000026</v>
      </c>
      <c r="O88" s="3">
        <f t="shared" si="20"/>
        <v>80</v>
      </c>
      <c r="P88" s="3">
        <f t="shared" si="21"/>
        <v>4.0500000000000256</v>
      </c>
      <c r="Q88" s="5">
        <f t="shared" si="25"/>
        <v>90</v>
      </c>
      <c r="R88" s="12">
        <f t="shared" si="26"/>
        <v>14.69999999999999</v>
      </c>
      <c r="S88" s="62">
        <f t="shared" si="32"/>
        <v>0</v>
      </c>
    </row>
    <row r="89" spans="1:19" x14ac:dyDescent="0.2">
      <c r="A89" s="86"/>
      <c r="B89" s="66">
        <f t="shared" si="22"/>
        <v>80</v>
      </c>
      <c r="C89" s="8">
        <f t="shared" si="27"/>
        <v>41185</v>
      </c>
      <c r="D89" s="9">
        <f t="shared" si="23"/>
        <v>3</v>
      </c>
      <c r="E89" s="9" t="str">
        <f t="shared" si="33"/>
        <v>środa</v>
      </c>
      <c r="F89" s="10" t="str">
        <f t="shared" si="34"/>
        <v>środa</v>
      </c>
      <c r="G89" s="11" t="str">
        <f t="shared" si="28"/>
        <v>2%</v>
      </c>
      <c r="H89" s="1">
        <f t="shared" si="29"/>
        <v>80</v>
      </c>
      <c r="I89" s="34">
        <f t="shared" si="30"/>
        <v>4270</v>
      </c>
      <c r="J89" s="34">
        <f t="shared" si="31"/>
        <v>85.4</v>
      </c>
      <c r="K89" s="35"/>
      <c r="L89" s="35"/>
      <c r="M89" s="3">
        <f t="shared" si="24"/>
        <v>89.450000000000031</v>
      </c>
      <c r="N89" s="3">
        <f t="shared" si="19"/>
        <v>89.450000000000031</v>
      </c>
      <c r="O89" s="3">
        <f t="shared" si="20"/>
        <v>80</v>
      </c>
      <c r="P89" s="3">
        <f t="shared" si="21"/>
        <v>9.4500000000000313</v>
      </c>
      <c r="Q89" s="5">
        <f t="shared" si="25"/>
        <v>80</v>
      </c>
      <c r="R89" s="12">
        <f t="shared" si="26"/>
        <v>14.89999999999999</v>
      </c>
      <c r="S89" s="62">
        <f t="shared" si="32"/>
        <v>0</v>
      </c>
    </row>
    <row r="90" spans="1:19" s="38" customFormat="1" x14ac:dyDescent="0.2">
      <c r="A90" s="87"/>
      <c r="B90" s="66">
        <f t="shared" si="22"/>
        <v>81</v>
      </c>
      <c r="C90" s="8">
        <f t="shared" si="27"/>
        <v>41186</v>
      </c>
      <c r="D90" s="10">
        <f t="shared" si="23"/>
        <v>4</v>
      </c>
      <c r="E90" s="10" t="str">
        <f t="shared" si="33"/>
        <v>czwartek</v>
      </c>
      <c r="F90" s="10" t="str">
        <f t="shared" si="34"/>
        <v>czwartek</v>
      </c>
      <c r="G90" s="36" t="str">
        <f t="shared" si="28"/>
        <v>2%</v>
      </c>
      <c r="H90" s="36">
        <f t="shared" si="29"/>
        <v>81</v>
      </c>
      <c r="I90" s="34">
        <f t="shared" si="30"/>
        <v>4350</v>
      </c>
      <c r="J90" s="34">
        <f t="shared" si="31"/>
        <v>87</v>
      </c>
      <c r="K90" s="35"/>
      <c r="L90" s="35"/>
      <c r="M90" s="3">
        <f t="shared" si="24"/>
        <v>96.450000000000031</v>
      </c>
      <c r="N90" s="3">
        <f t="shared" si="19"/>
        <v>96.450000000000031</v>
      </c>
      <c r="O90" s="3">
        <f t="shared" si="20"/>
        <v>90</v>
      </c>
      <c r="P90" s="3">
        <f t="shared" si="21"/>
        <v>6.4500000000000313</v>
      </c>
      <c r="Q90" s="40">
        <f t="shared" si="25"/>
        <v>80</v>
      </c>
      <c r="R90" s="41">
        <f t="shared" si="26"/>
        <v>15.099999999999989</v>
      </c>
      <c r="S90" s="62">
        <f t="shared" si="32"/>
        <v>0</v>
      </c>
    </row>
    <row r="91" spans="1:19" x14ac:dyDescent="0.2">
      <c r="A91" s="85" t="s">
        <v>25</v>
      </c>
      <c r="B91" s="67" t="s">
        <v>9</v>
      </c>
      <c r="C91" s="39">
        <f>C90+1</f>
        <v>41187</v>
      </c>
      <c r="D91" s="36">
        <f t="shared" si="23"/>
        <v>5</v>
      </c>
      <c r="E91" s="9" t="str">
        <f t="shared" si="33"/>
        <v>piątek</v>
      </c>
      <c r="F91" s="36" t="str">
        <f t="shared" si="34"/>
        <v>piątek</v>
      </c>
      <c r="G91" s="11" t="str">
        <f t="shared" si="28"/>
        <v>2%</v>
      </c>
      <c r="H91" s="1">
        <f t="shared" si="29"/>
        <v>82</v>
      </c>
      <c r="I91" s="34">
        <f>I90+O90-Q10</f>
        <v>3440</v>
      </c>
      <c r="J91" s="34">
        <f t="shared" si="31"/>
        <v>68.8</v>
      </c>
      <c r="K91" s="35"/>
      <c r="L91" s="35"/>
      <c r="M91" s="3">
        <f t="shared" si="24"/>
        <v>75.250000000000028</v>
      </c>
      <c r="N91" s="3">
        <f t="shared" si="19"/>
        <v>75.250000000000028</v>
      </c>
      <c r="O91" s="3">
        <f t="shared" si="20"/>
        <v>70</v>
      </c>
      <c r="P91" s="3">
        <f t="shared" si="21"/>
        <v>5.2500000000000284</v>
      </c>
      <c r="Q91" s="5">
        <f t="shared" si="25"/>
        <v>90</v>
      </c>
      <c r="R91" s="12">
        <f>R90+10*G91-15</f>
        <v>0.29999999999998828</v>
      </c>
      <c r="S91" s="62">
        <f t="shared" si="32"/>
        <v>0</v>
      </c>
    </row>
    <row r="92" spans="1:19" x14ac:dyDescent="0.2">
      <c r="A92" s="86"/>
      <c r="B92" s="66">
        <v>2</v>
      </c>
      <c r="C92" s="13">
        <f t="shared" si="27"/>
        <v>41188</v>
      </c>
      <c r="D92" s="14">
        <f t="shared" si="23"/>
        <v>6</v>
      </c>
      <c r="E92" s="9" t="str">
        <f t="shared" si="33"/>
        <v>sobota</v>
      </c>
      <c r="F92" s="10" t="str">
        <f t="shared" si="34"/>
        <v>sobota</v>
      </c>
      <c r="G92" s="11" t="str">
        <f t="shared" si="28"/>
        <v>1,5%</v>
      </c>
      <c r="H92" s="1">
        <f t="shared" si="29"/>
        <v>83</v>
      </c>
      <c r="I92" s="34">
        <f>I91+O91-Q11</f>
        <v>3490</v>
      </c>
      <c r="J92" s="34">
        <f t="shared" si="31"/>
        <v>52.35</v>
      </c>
      <c r="K92" s="35"/>
      <c r="L92" s="35"/>
      <c r="M92" s="3">
        <f t="shared" si="24"/>
        <v>57.60000000000003</v>
      </c>
      <c r="N92" s="3">
        <f t="shared" si="19"/>
        <v>57.60000000000003</v>
      </c>
      <c r="O92" s="3">
        <f t="shared" si="20"/>
        <v>50</v>
      </c>
      <c r="P92" s="3">
        <f t="shared" si="21"/>
        <v>7.6000000000000298</v>
      </c>
      <c r="Q92" s="5">
        <f t="shared" si="25"/>
        <v>70</v>
      </c>
      <c r="R92" s="12">
        <f t="shared" si="26"/>
        <v>0.4499999999999883</v>
      </c>
      <c r="S92" s="62">
        <f t="shared" si="32"/>
        <v>0</v>
      </c>
    </row>
    <row r="93" spans="1:19" x14ac:dyDescent="0.2">
      <c r="A93" s="86"/>
      <c r="B93" s="66">
        <f t="shared" ref="B93:B156" si="35">B92+1</f>
        <v>3</v>
      </c>
      <c r="C93" s="13">
        <f t="shared" si="27"/>
        <v>41189</v>
      </c>
      <c r="D93" s="14">
        <f t="shared" si="23"/>
        <v>7</v>
      </c>
      <c r="E93" s="9" t="str">
        <f t="shared" si="33"/>
        <v>niedziela</v>
      </c>
      <c r="F93" s="10" t="str">
        <f t="shared" si="34"/>
        <v>niedziela</v>
      </c>
      <c r="G93" s="11" t="str">
        <f t="shared" si="28"/>
        <v>1,5%</v>
      </c>
      <c r="H93" s="1">
        <f t="shared" si="29"/>
        <v>84</v>
      </c>
      <c r="I93" s="34">
        <f>I92+O92-Q12</f>
        <v>3520</v>
      </c>
      <c r="J93" s="34">
        <f t="shared" si="31"/>
        <v>52.8</v>
      </c>
      <c r="K93" s="35"/>
      <c r="L93" s="35"/>
      <c r="M93" s="3">
        <f t="shared" si="24"/>
        <v>60.400000000000027</v>
      </c>
      <c r="N93" s="3">
        <f t="shared" si="19"/>
        <v>60.400000000000027</v>
      </c>
      <c r="O93" s="3">
        <f t="shared" si="20"/>
        <v>60</v>
      </c>
      <c r="P93" s="3">
        <f t="shared" si="21"/>
        <v>0.400000000000027</v>
      </c>
      <c r="Q93" s="5">
        <f t="shared" si="25"/>
        <v>50</v>
      </c>
      <c r="R93" s="12">
        <f t="shared" si="26"/>
        <v>0.59999999999998832</v>
      </c>
      <c r="S93" s="62">
        <f t="shared" si="32"/>
        <v>0</v>
      </c>
    </row>
    <row r="94" spans="1:19" x14ac:dyDescent="0.2">
      <c r="A94" s="86"/>
      <c r="B94" s="66">
        <f t="shared" si="35"/>
        <v>4</v>
      </c>
      <c r="C94" s="13">
        <f t="shared" si="27"/>
        <v>41190</v>
      </c>
      <c r="D94" s="14">
        <f t="shared" si="23"/>
        <v>1</v>
      </c>
      <c r="E94" s="9" t="str">
        <f t="shared" si="33"/>
        <v>poniedziałek</v>
      </c>
      <c r="F94" s="10" t="str">
        <f t="shared" si="34"/>
        <v>poniedziałek</v>
      </c>
      <c r="G94" s="11" t="str">
        <f t="shared" si="28"/>
        <v>2%</v>
      </c>
      <c r="H94" s="1">
        <f t="shared" si="29"/>
        <v>85</v>
      </c>
      <c r="I94" s="34">
        <f>I93+O93-Q13</f>
        <v>3560</v>
      </c>
      <c r="J94" s="34">
        <f t="shared" si="31"/>
        <v>71.2</v>
      </c>
      <c r="K94" s="35"/>
      <c r="L94" s="35"/>
      <c r="M94" s="3">
        <f t="shared" si="24"/>
        <v>71.600000000000023</v>
      </c>
      <c r="N94" s="3">
        <f t="shared" si="19"/>
        <v>71.600000000000023</v>
      </c>
      <c r="O94" s="3">
        <f t="shared" si="20"/>
        <v>70</v>
      </c>
      <c r="P94" s="3">
        <f t="shared" si="21"/>
        <v>1.6000000000000227</v>
      </c>
      <c r="Q94" s="5">
        <f t="shared" si="25"/>
        <v>60</v>
      </c>
      <c r="R94" s="12">
        <f t="shared" si="26"/>
        <v>0.79999999999998828</v>
      </c>
      <c r="S94" s="62">
        <f t="shared" si="32"/>
        <v>0</v>
      </c>
    </row>
    <row r="95" spans="1:19" x14ac:dyDescent="0.2">
      <c r="A95" s="86"/>
      <c r="B95" s="66">
        <f t="shared" si="35"/>
        <v>5</v>
      </c>
      <c r="C95" s="13">
        <f t="shared" si="27"/>
        <v>41191</v>
      </c>
      <c r="D95" s="14">
        <f t="shared" si="23"/>
        <v>2</v>
      </c>
      <c r="E95" s="9" t="str">
        <f t="shared" si="33"/>
        <v>wtorek</v>
      </c>
      <c r="F95" s="10" t="str">
        <f t="shared" si="34"/>
        <v>wtorek</v>
      </c>
      <c r="G95" s="11" t="str">
        <f t="shared" si="28"/>
        <v>2%</v>
      </c>
      <c r="H95" s="1">
        <f t="shared" si="29"/>
        <v>86</v>
      </c>
      <c r="I95" s="34">
        <f>I94+O94-Q14</f>
        <v>3610</v>
      </c>
      <c r="J95" s="34">
        <f t="shared" si="31"/>
        <v>72.2</v>
      </c>
      <c r="K95" s="35"/>
      <c r="L95" s="35"/>
      <c r="M95" s="3">
        <f t="shared" si="24"/>
        <v>73.800000000000026</v>
      </c>
      <c r="N95" s="3">
        <f t="shared" si="19"/>
        <v>73.800000000000026</v>
      </c>
      <c r="O95" s="3">
        <f t="shared" si="20"/>
        <v>70</v>
      </c>
      <c r="P95" s="3">
        <f t="shared" si="21"/>
        <v>3.8000000000000256</v>
      </c>
      <c r="Q95" s="5">
        <f t="shared" si="25"/>
        <v>70</v>
      </c>
      <c r="R95" s="12">
        <f t="shared" si="26"/>
        <v>0.99999999999998823</v>
      </c>
      <c r="S95" s="62">
        <f t="shared" si="32"/>
        <v>0</v>
      </c>
    </row>
    <row r="96" spans="1:19" x14ac:dyDescent="0.2">
      <c r="A96" s="86"/>
      <c r="B96" s="66">
        <f t="shared" si="35"/>
        <v>6</v>
      </c>
      <c r="C96" s="13">
        <f t="shared" ref="C96:C159" si="36">C95+1</f>
        <v>41192</v>
      </c>
      <c r="D96" s="14">
        <f t="shared" si="23"/>
        <v>3</v>
      </c>
      <c r="E96" s="9" t="str">
        <f t="shared" si="33"/>
        <v>środa</v>
      </c>
      <c r="F96" s="10" t="str">
        <f t="shared" si="34"/>
        <v>środa</v>
      </c>
      <c r="G96" s="11" t="str">
        <f t="shared" ref="G96:G159" si="37">IF(D96=1,"2%",IF(D96=2,"2%", IF(D96=3,"2%",IF(D96=4,"2%", IF(D96=5,"2%", IF(D96=6, "1,5%", IF(D96=7, "1,5%")))))))</f>
        <v>2%</v>
      </c>
      <c r="H96" s="1">
        <f t="shared" ref="H96:H159" si="38">H95+1</f>
        <v>87</v>
      </c>
      <c r="I96" s="34">
        <f t="shared" ref="I96:I159" si="39">I95+O95-Q15</f>
        <v>3660</v>
      </c>
      <c r="J96" s="34">
        <f t="shared" ref="J96:J159" si="40">I96*G96</f>
        <v>73.2</v>
      </c>
      <c r="K96" s="35"/>
      <c r="L96" s="35"/>
      <c r="M96" s="3">
        <f t="shared" si="24"/>
        <v>77.000000000000028</v>
      </c>
      <c r="N96" s="3">
        <f t="shared" si="19"/>
        <v>77.000000000000028</v>
      </c>
      <c r="O96" s="3">
        <f t="shared" si="20"/>
        <v>70</v>
      </c>
      <c r="P96" s="3">
        <f t="shared" si="21"/>
        <v>7.0000000000000284</v>
      </c>
      <c r="Q96" s="5">
        <f t="shared" ref="Q96:Q159" si="41">O95</f>
        <v>70</v>
      </c>
      <c r="R96" s="12">
        <f t="shared" si="26"/>
        <v>1.1999999999999882</v>
      </c>
      <c r="S96" s="62">
        <f t="shared" si="32"/>
        <v>0</v>
      </c>
    </row>
    <row r="97" spans="1:19" x14ac:dyDescent="0.2">
      <c r="A97" s="86"/>
      <c r="B97" s="66">
        <f t="shared" si="35"/>
        <v>7</v>
      </c>
      <c r="C97" s="13">
        <f t="shared" si="36"/>
        <v>41193</v>
      </c>
      <c r="D97" s="14">
        <f t="shared" si="23"/>
        <v>4</v>
      </c>
      <c r="E97" s="9" t="str">
        <f t="shared" si="33"/>
        <v>czwartek</v>
      </c>
      <c r="F97" s="10" t="str">
        <f t="shared" si="34"/>
        <v>czwartek</v>
      </c>
      <c r="G97" s="11" t="str">
        <f t="shared" si="37"/>
        <v>2%</v>
      </c>
      <c r="H97" s="1">
        <f t="shared" si="38"/>
        <v>88</v>
      </c>
      <c r="I97" s="34">
        <f t="shared" si="39"/>
        <v>3710</v>
      </c>
      <c r="J97" s="34">
        <f t="shared" si="40"/>
        <v>74.2</v>
      </c>
      <c r="K97" s="35"/>
      <c r="L97" s="35"/>
      <c r="M97" s="3">
        <f t="shared" si="24"/>
        <v>81.200000000000031</v>
      </c>
      <c r="N97" s="3">
        <f t="shared" si="19"/>
        <v>81.200000000000031</v>
      </c>
      <c r="O97" s="3">
        <f t="shared" si="20"/>
        <v>80</v>
      </c>
      <c r="P97" s="3">
        <f t="shared" si="21"/>
        <v>1.2000000000000313</v>
      </c>
      <c r="Q97" s="5">
        <f t="shared" si="41"/>
        <v>70</v>
      </c>
      <c r="R97" s="12">
        <f t="shared" si="26"/>
        <v>1.3999999999999881</v>
      </c>
      <c r="S97" s="62">
        <f t="shared" si="32"/>
        <v>0</v>
      </c>
    </row>
    <row r="98" spans="1:19" x14ac:dyDescent="0.2">
      <c r="A98" s="86"/>
      <c r="B98" s="66">
        <f t="shared" si="35"/>
        <v>8</v>
      </c>
      <c r="C98" s="13">
        <f t="shared" si="36"/>
        <v>41194</v>
      </c>
      <c r="D98" s="14">
        <f t="shared" si="23"/>
        <v>5</v>
      </c>
      <c r="E98" s="9" t="str">
        <f t="shared" si="33"/>
        <v>piątek</v>
      </c>
      <c r="F98" s="10" t="str">
        <f t="shared" si="34"/>
        <v>piątek</v>
      </c>
      <c r="G98" s="11" t="str">
        <f t="shared" si="37"/>
        <v>2%</v>
      </c>
      <c r="H98" s="1">
        <f t="shared" si="38"/>
        <v>89</v>
      </c>
      <c r="I98" s="34">
        <f t="shared" si="39"/>
        <v>3780</v>
      </c>
      <c r="J98" s="34">
        <f t="shared" si="40"/>
        <v>75.600000000000009</v>
      </c>
      <c r="K98" s="35"/>
      <c r="L98" s="35"/>
      <c r="M98" s="3">
        <f t="shared" si="24"/>
        <v>76.80000000000004</v>
      </c>
      <c r="N98" s="3">
        <f t="shared" si="19"/>
        <v>76.80000000000004</v>
      </c>
      <c r="O98" s="3">
        <f t="shared" si="20"/>
        <v>70</v>
      </c>
      <c r="P98" s="3">
        <f t="shared" si="21"/>
        <v>6.8000000000000398</v>
      </c>
      <c r="Q98" s="5">
        <f t="shared" si="41"/>
        <v>80</v>
      </c>
      <c r="R98" s="12">
        <f t="shared" si="26"/>
        <v>1.5999999999999881</v>
      </c>
      <c r="S98" s="62">
        <f t="shared" si="32"/>
        <v>0</v>
      </c>
    </row>
    <row r="99" spans="1:19" x14ac:dyDescent="0.2">
      <c r="A99" s="86"/>
      <c r="B99" s="66">
        <f t="shared" si="35"/>
        <v>9</v>
      </c>
      <c r="C99" s="13">
        <f t="shared" si="36"/>
        <v>41195</v>
      </c>
      <c r="D99" s="14">
        <f t="shared" si="23"/>
        <v>6</v>
      </c>
      <c r="E99" s="9" t="str">
        <f t="shared" si="33"/>
        <v>sobota</v>
      </c>
      <c r="F99" s="10" t="str">
        <f t="shared" si="34"/>
        <v>sobota</v>
      </c>
      <c r="G99" s="11" t="str">
        <f t="shared" si="37"/>
        <v>1,5%</v>
      </c>
      <c r="H99" s="1">
        <f t="shared" si="38"/>
        <v>90</v>
      </c>
      <c r="I99" s="34">
        <f t="shared" si="39"/>
        <v>3830</v>
      </c>
      <c r="J99" s="34">
        <f t="shared" si="40"/>
        <v>57.449999999999996</v>
      </c>
      <c r="K99" s="35"/>
      <c r="L99" s="35"/>
      <c r="M99" s="3">
        <f t="shared" si="24"/>
        <v>64.250000000000028</v>
      </c>
      <c r="N99" s="3">
        <f t="shared" si="19"/>
        <v>64.250000000000028</v>
      </c>
      <c r="O99" s="3">
        <f t="shared" si="20"/>
        <v>60</v>
      </c>
      <c r="P99" s="3">
        <f t="shared" si="21"/>
        <v>4.2500000000000284</v>
      </c>
      <c r="Q99" s="5">
        <f t="shared" si="41"/>
        <v>70</v>
      </c>
      <c r="R99" s="12">
        <f t="shared" si="26"/>
        <v>1.749999999999988</v>
      </c>
      <c r="S99" s="62">
        <f t="shared" si="32"/>
        <v>0</v>
      </c>
    </row>
    <row r="100" spans="1:19" x14ac:dyDescent="0.2">
      <c r="A100" s="86"/>
      <c r="B100" s="66">
        <f t="shared" si="35"/>
        <v>10</v>
      </c>
      <c r="C100" s="13">
        <f t="shared" si="36"/>
        <v>41196</v>
      </c>
      <c r="D100" s="14">
        <f t="shared" si="23"/>
        <v>7</v>
      </c>
      <c r="E100" s="9" t="str">
        <f t="shared" si="33"/>
        <v>niedziela</v>
      </c>
      <c r="F100" s="10" t="str">
        <f t="shared" si="34"/>
        <v>niedziela</v>
      </c>
      <c r="G100" s="11" t="str">
        <f t="shared" si="37"/>
        <v>1,5%</v>
      </c>
      <c r="H100" s="1">
        <f t="shared" si="38"/>
        <v>91</v>
      </c>
      <c r="I100" s="34">
        <f t="shared" si="39"/>
        <v>3860</v>
      </c>
      <c r="J100" s="34">
        <f t="shared" si="40"/>
        <v>57.9</v>
      </c>
      <c r="K100" s="35"/>
      <c r="L100" s="35"/>
      <c r="M100" s="3">
        <f t="shared" si="24"/>
        <v>62.150000000000027</v>
      </c>
      <c r="N100" s="3">
        <f t="shared" si="19"/>
        <v>62.150000000000027</v>
      </c>
      <c r="O100" s="3">
        <f t="shared" si="20"/>
        <v>60</v>
      </c>
      <c r="P100" s="3">
        <f t="shared" si="21"/>
        <v>2.150000000000027</v>
      </c>
      <c r="Q100" s="5">
        <f t="shared" si="41"/>
        <v>60</v>
      </c>
      <c r="R100" s="12">
        <f t="shared" si="26"/>
        <v>1.8999999999999879</v>
      </c>
      <c r="S100" s="62">
        <f t="shared" si="32"/>
        <v>0</v>
      </c>
    </row>
    <row r="101" spans="1:19" x14ac:dyDescent="0.2">
      <c r="A101" s="86"/>
      <c r="B101" s="66">
        <f t="shared" si="35"/>
        <v>11</v>
      </c>
      <c r="C101" s="13">
        <f t="shared" si="36"/>
        <v>41197</v>
      </c>
      <c r="D101" s="14">
        <f t="shared" si="23"/>
        <v>1</v>
      </c>
      <c r="E101" s="9" t="str">
        <f t="shared" si="33"/>
        <v>poniedziałek</v>
      </c>
      <c r="F101" s="10" t="str">
        <f t="shared" si="34"/>
        <v>poniedziałek</v>
      </c>
      <c r="G101" s="11" t="str">
        <f t="shared" si="37"/>
        <v>2%</v>
      </c>
      <c r="H101" s="1">
        <f t="shared" si="38"/>
        <v>92</v>
      </c>
      <c r="I101" s="34">
        <f t="shared" si="39"/>
        <v>3900</v>
      </c>
      <c r="J101" s="34">
        <f t="shared" si="40"/>
        <v>78</v>
      </c>
      <c r="K101" s="35"/>
      <c r="L101" s="35"/>
      <c r="M101" s="3">
        <f t="shared" si="24"/>
        <v>80.150000000000034</v>
      </c>
      <c r="N101" s="3">
        <f t="shared" si="19"/>
        <v>80.150000000000034</v>
      </c>
      <c r="O101" s="3">
        <f t="shared" si="20"/>
        <v>80</v>
      </c>
      <c r="P101" s="3">
        <f t="shared" si="21"/>
        <v>0.15000000000003411</v>
      </c>
      <c r="Q101" s="5">
        <f t="shared" si="41"/>
        <v>60</v>
      </c>
      <c r="R101" s="12">
        <f t="shared" si="26"/>
        <v>2.0999999999999881</v>
      </c>
      <c r="S101" s="62">
        <f t="shared" si="32"/>
        <v>0</v>
      </c>
    </row>
    <row r="102" spans="1:19" x14ac:dyDescent="0.2">
      <c r="A102" s="86"/>
      <c r="B102" s="66">
        <f t="shared" si="35"/>
        <v>12</v>
      </c>
      <c r="C102" s="13">
        <f t="shared" si="36"/>
        <v>41198</v>
      </c>
      <c r="D102" s="14">
        <f t="shared" si="23"/>
        <v>2</v>
      </c>
      <c r="E102" s="9" t="str">
        <f t="shared" si="33"/>
        <v>wtorek</v>
      </c>
      <c r="F102" s="10" t="str">
        <f t="shared" si="34"/>
        <v>wtorek</v>
      </c>
      <c r="G102" s="11" t="str">
        <f t="shared" si="37"/>
        <v>2%</v>
      </c>
      <c r="H102" s="1">
        <f t="shared" si="38"/>
        <v>93</v>
      </c>
      <c r="I102" s="34">
        <f t="shared" si="39"/>
        <v>3950</v>
      </c>
      <c r="J102" s="34">
        <f t="shared" si="40"/>
        <v>79</v>
      </c>
      <c r="K102" s="35"/>
      <c r="L102" s="35"/>
      <c r="M102" s="3">
        <f t="shared" si="24"/>
        <v>79.150000000000034</v>
      </c>
      <c r="N102" s="3">
        <f t="shared" si="19"/>
        <v>79.150000000000034</v>
      </c>
      <c r="O102" s="3">
        <f t="shared" si="20"/>
        <v>70</v>
      </c>
      <c r="P102" s="3">
        <f t="shared" si="21"/>
        <v>9.1500000000000341</v>
      </c>
      <c r="Q102" s="5">
        <f t="shared" si="41"/>
        <v>80</v>
      </c>
      <c r="R102" s="12">
        <f t="shared" si="26"/>
        <v>2.2999999999999883</v>
      </c>
      <c r="S102" s="62">
        <f t="shared" si="32"/>
        <v>0</v>
      </c>
    </row>
    <row r="103" spans="1:19" x14ac:dyDescent="0.2">
      <c r="A103" s="86"/>
      <c r="B103" s="66">
        <f t="shared" si="35"/>
        <v>13</v>
      </c>
      <c r="C103" s="13">
        <f t="shared" si="36"/>
        <v>41199</v>
      </c>
      <c r="D103" s="14">
        <f t="shared" si="23"/>
        <v>3</v>
      </c>
      <c r="E103" s="9" t="str">
        <f t="shared" si="33"/>
        <v>środa</v>
      </c>
      <c r="F103" s="10" t="str">
        <f t="shared" si="34"/>
        <v>środa</v>
      </c>
      <c r="G103" s="11" t="str">
        <f t="shared" si="37"/>
        <v>2%</v>
      </c>
      <c r="H103" s="1">
        <f t="shared" si="38"/>
        <v>94</v>
      </c>
      <c r="I103" s="34">
        <f t="shared" si="39"/>
        <v>4000</v>
      </c>
      <c r="J103" s="34">
        <f t="shared" si="40"/>
        <v>80</v>
      </c>
      <c r="K103" s="35"/>
      <c r="L103" s="35"/>
      <c r="M103" s="3">
        <f t="shared" si="24"/>
        <v>89.150000000000034</v>
      </c>
      <c r="N103" s="3">
        <f t="shared" si="19"/>
        <v>89.150000000000034</v>
      </c>
      <c r="O103" s="3">
        <f t="shared" si="20"/>
        <v>80</v>
      </c>
      <c r="P103" s="3">
        <f t="shared" si="21"/>
        <v>9.1500000000000341</v>
      </c>
      <c r="Q103" s="5">
        <f t="shared" si="41"/>
        <v>70</v>
      </c>
      <c r="R103" s="12">
        <f t="shared" si="26"/>
        <v>2.4999999999999885</v>
      </c>
      <c r="S103" s="62">
        <f t="shared" si="32"/>
        <v>0</v>
      </c>
    </row>
    <row r="104" spans="1:19" x14ac:dyDescent="0.2">
      <c r="A104" s="86"/>
      <c r="B104" s="66">
        <f t="shared" si="35"/>
        <v>14</v>
      </c>
      <c r="C104" s="13">
        <f t="shared" si="36"/>
        <v>41200</v>
      </c>
      <c r="D104" s="14">
        <f t="shared" si="23"/>
        <v>4</v>
      </c>
      <c r="E104" s="9" t="str">
        <f t="shared" si="33"/>
        <v>czwartek</v>
      </c>
      <c r="F104" s="10" t="str">
        <f t="shared" si="34"/>
        <v>czwartek</v>
      </c>
      <c r="G104" s="11" t="str">
        <f t="shared" si="37"/>
        <v>2%</v>
      </c>
      <c r="H104" s="1">
        <f t="shared" si="38"/>
        <v>95</v>
      </c>
      <c r="I104" s="34">
        <f t="shared" si="39"/>
        <v>4060</v>
      </c>
      <c r="J104" s="34">
        <f t="shared" si="40"/>
        <v>81.2</v>
      </c>
      <c r="K104" s="35"/>
      <c r="L104" s="35"/>
      <c r="M104" s="3">
        <f t="shared" si="24"/>
        <v>90.350000000000037</v>
      </c>
      <c r="N104" s="3">
        <f t="shared" si="19"/>
        <v>90.350000000000037</v>
      </c>
      <c r="O104" s="3">
        <f t="shared" si="20"/>
        <v>90</v>
      </c>
      <c r="P104" s="3">
        <f t="shared" si="21"/>
        <v>0.35000000000003695</v>
      </c>
      <c r="Q104" s="5">
        <f t="shared" si="41"/>
        <v>80</v>
      </c>
      <c r="R104" s="12">
        <f t="shared" si="26"/>
        <v>2.6999999999999886</v>
      </c>
      <c r="S104" s="62">
        <f t="shared" si="32"/>
        <v>0</v>
      </c>
    </row>
    <row r="105" spans="1:19" x14ac:dyDescent="0.2">
      <c r="A105" s="86"/>
      <c r="B105" s="66">
        <f t="shared" si="35"/>
        <v>15</v>
      </c>
      <c r="C105" s="13">
        <f t="shared" si="36"/>
        <v>41201</v>
      </c>
      <c r="D105" s="14">
        <f t="shared" si="23"/>
        <v>5</v>
      </c>
      <c r="E105" s="9" t="str">
        <f t="shared" si="33"/>
        <v>piątek</v>
      </c>
      <c r="F105" s="10" t="str">
        <f t="shared" si="34"/>
        <v>piątek</v>
      </c>
      <c r="G105" s="11" t="str">
        <f t="shared" si="37"/>
        <v>2%</v>
      </c>
      <c r="H105" s="1">
        <f t="shared" si="38"/>
        <v>96</v>
      </c>
      <c r="I105" s="34">
        <f t="shared" si="39"/>
        <v>4130</v>
      </c>
      <c r="J105" s="34">
        <f t="shared" si="40"/>
        <v>82.600000000000009</v>
      </c>
      <c r="K105" s="35"/>
      <c r="L105" s="35"/>
      <c r="M105" s="3">
        <f t="shared" si="24"/>
        <v>82.950000000000045</v>
      </c>
      <c r="N105" s="3">
        <f t="shared" si="19"/>
        <v>82.950000000000045</v>
      </c>
      <c r="O105" s="3">
        <f t="shared" si="20"/>
        <v>80</v>
      </c>
      <c r="P105" s="3">
        <f t="shared" si="21"/>
        <v>2.9500000000000455</v>
      </c>
      <c r="Q105" s="5">
        <f t="shared" si="41"/>
        <v>90</v>
      </c>
      <c r="R105" s="12">
        <f t="shared" si="26"/>
        <v>2.8999999999999888</v>
      </c>
      <c r="S105" s="62">
        <f t="shared" si="32"/>
        <v>0</v>
      </c>
    </row>
    <row r="106" spans="1:19" x14ac:dyDescent="0.2">
      <c r="A106" s="86"/>
      <c r="B106" s="66">
        <f t="shared" si="35"/>
        <v>16</v>
      </c>
      <c r="C106" s="13">
        <f t="shared" si="36"/>
        <v>41202</v>
      </c>
      <c r="D106" s="14">
        <f t="shared" si="23"/>
        <v>6</v>
      </c>
      <c r="E106" s="9" t="str">
        <f t="shared" si="33"/>
        <v>sobota</v>
      </c>
      <c r="F106" s="10" t="str">
        <f t="shared" si="34"/>
        <v>sobota</v>
      </c>
      <c r="G106" s="11" t="str">
        <f t="shared" si="37"/>
        <v>1,5%</v>
      </c>
      <c r="H106" s="1">
        <f t="shared" si="38"/>
        <v>97</v>
      </c>
      <c r="I106" s="34">
        <f t="shared" si="39"/>
        <v>4190</v>
      </c>
      <c r="J106" s="34">
        <f t="shared" si="40"/>
        <v>62.849999999999994</v>
      </c>
      <c r="K106" s="35"/>
      <c r="L106" s="35"/>
      <c r="M106" s="3">
        <f t="shared" si="24"/>
        <v>65.80000000000004</v>
      </c>
      <c r="N106" s="3">
        <f t="shared" si="19"/>
        <v>65.80000000000004</v>
      </c>
      <c r="O106" s="3">
        <f t="shared" si="20"/>
        <v>60</v>
      </c>
      <c r="P106" s="3">
        <f t="shared" si="21"/>
        <v>5.8000000000000398</v>
      </c>
      <c r="Q106" s="5">
        <f t="shared" si="41"/>
        <v>80</v>
      </c>
      <c r="R106" s="12">
        <f t="shared" si="26"/>
        <v>3.0499999999999887</v>
      </c>
      <c r="S106" s="62">
        <f t="shared" si="32"/>
        <v>0</v>
      </c>
    </row>
    <row r="107" spans="1:19" x14ac:dyDescent="0.2">
      <c r="A107" s="86"/>
      <c r="B107" s="66">
        <f t="shared" si="35"/>
        <v>17</v>
      </c>
      <c r="C107" s="13">
        <f t="shared" si="36"/>
        <v>41203</v>
      </c>
      <c r="D107" s="14">
        <f t="shared" si="23"/>
        <v>7</v>
      </c>
      <c r="E107" s="9" t="str">
        <f t="shared" si="33"/>
        <v>niedziela</v>
      </c>
      <c r="F107" s="10" t="str">
        <f t="shared" si="34"/>
        <v>niedziela</v>
      </c>
      <c r="G107" s="11" t="str">
        <f t="shared" si="37"/>
        <v>1,5%</v>
      </c>
      <c r="H107" s="1">
        <f t="shared" si="38"/>
        <v>98</v>
      </c>
      <c r="I107" s="34">
        <f t="shared" si="39"/>
        <v>4220</v>
      </c>
      <c r="J107" s="34">
        <f t="shared" si="40"/>
        <v>63.3</v>
      </c>
      <c r="K107" s="35"/>
      <c r="L107" s="35"/>
      <c r="M107" s="3">
        <f t="shared" si="24"/>
        <v>69.100000000000037</v>
      </c>
      <c r="N107" s="3">
        <f t="shared" si="19"/>
        <v>69.100000000000037</v>
      </c>
      <c r="O107" s="3">
        <f t="shared" si="20"/>
        <v>60</v>
      </c>
      <c r="P107" s="3">
        <f t="shared" si="21"/>
        <v>9.1000000000000369</v>
      </c>
      <c r="Q107" s="5">
        <f t="shared" si="41"/>
        <v>60</v>
      </c>
      <c r="R107" s="12">
        <f t="shared" si="26"/>
        <v>3.1999999999999886</v>
      </c>
      <c r="S107" s="62">
        <f t="shared" si="32"/>
        <v>0</v>
      </c>
    </row>
    <row r="108" spans="1:19" x14ac:dyDescent="0.2">
      <c r="A108" s="86"/>
      <c r="B108" s="66">
        <f t="shared" si="35"/>
        <v>18</v>
      </c>
      <c r="C108" s="13">
        <f t="shared" si="36"/>
        <v>41204</v>
      </c>
      <c r="D108" s="14">
        <f t="shared" si="23"/>
        <v>1</v>
      </c>
      <c r="E108" s="9" t="str">
        <f t="shared" si="33"/>
        <v>poniedziałek</v>
      </c>
      <c r="F108" s="10" t="str">
        <f t="shared" si="34"/>
        <v>poniedziałek</v>
      </c>
      <c r="G108" s="11" t="str">
        <f t="shared" si="37"/>
        <v>2%</v>
      </c>
      <c r="H108" s="1">
        <f t="shared" si="38"/>
        <v>99</v>
      </c>
      <c r="I108" s="34">
        <f t="shared" si="39"/>
        <v>4250</v>
      </c>
      <c r="J108" s="34">
        <f t="shared" si="40"/>
        <v>85</v>
      </c>
      <c r="K108" s="35"/>
      <c r="L108" s="35"/>
      <c r="M108" s="3">
        <f t="shared" si="24"/>
        <v>94.100000000000037</v>
      </c>
      <c r="N108" s="3">
        <f t="shared" si="19"/>
        <v>94.100000000000037</v>
      </c>
      <c r="O108" s="3">
        <f t="shared" si="20"/>
        <v>90</v>
      </c>
      <c r="P108" s="3">
        <f t="shared" si="21"/>
        <v>4.1000000000000369</v>
      </c>
      <c r="Q108" s="5">
        <f t="shared" si="41"/>
        <v>60</v>
      </c>
      <c r="R108" s="12">
        <f t="shared" si="26"/>
        <v>3.3999999999999888</v>
      </c>
      <c r="S108" s="62">
        <f t="shared" si="32"/>
        <v>0</v>
      </c>
    </row>
    <row r="109" spans="1:19" x14ac:dyDescent="0.2">
      <c r="A109" s="86"/>
      <c r="B109" s="66">
        <f t="shared" si="35"/>
        <v>19</v>
      </c>
      <c r="C109" s="13">
        <f t="shared" si="36"/>
        <v>41205</v>
      </c>
      <c r="D109" s="14">
        <f t="shared" si="23"/>
        <v>2</v>
      </c>
      <c r="E109" s="9" t="str">
        <f t="shared" si="33"/>
        <v>wtorek</v>
      </c>
      <c r="F109" s="10" t="str">
        <f t="shared" si="34"/>
        <v>wtorek</v>
      </c>
      <c r="G109" s="11" t="str">
        <f t="shared" si="37"/>
        <v>2%</v>
      </c>
      <c r="H109" s="1">
        <f t="shared" si="38"/>
        <v>100</v>
      </c>
      <c r="I109" s="34">
        <f t="shared" si="39"/>
        <v>4320</v>
      </c>
      <c r="J109" s="34">
        <f t="shared" si="40"/>
        <v>86.4</v>
      </c>
      <c r="K109" s="35"/>
      <c r="L109" s="35"/>
      <c r="M109" s="3">
        <f t="shared" si="24"/>
        <v>90.500000000000043</v>
      </c>
      <c r="N109" s="3">
        <f t="shared" si="19"/>
        <v>90.500000000000043</v>
      </c>
      <c r="O109" s="3">
        <f t="shared" si="20"/>
        <v>90</v>
      </c>
      <c r="P109" s="3">
        <f t="shared" si="21"/>
        <v>0.50000000000004263</v>
      </c>
      <c r="Q109" s="5">
        <f t="shared" si="41"/>
        <v>90</v>
      </c>
      <c r="R109" s="12">
        <f t="shared" si="26"/>
        <v>3.599999999999989</v>
      </c>
      <c r="S109" s="62">
        <f t="shared" si="32"/>
        <v>0</v>
      </c>
    </row>
    <row r="110" spans="1:19" x14ac:dyDescent="0.2">
      <c r="A110" s="86"/>
      <c r="B110" s="66">
        <f t="shared" si="35"/>
        <v>20</v>
      </c>
      <c r="C110" s="13">
        <f t="shared" si="36"/>
        <v>41206</v>
      </c>
      <c r="D110" s="14">
        <f t="shared" si="23"/>
        <v>3</v>
      </c>
      <c r="E110" s="9" t="str">
        <f t="shared" si="33"/>
        <v>środa</v>
      </c>
      <c r="F110" s="10" t="str">
        <f t="shared" si="34"/>
        <v>środa</v>
      </c>
      <c r="G110" s="11" t="str">
        <f t="shared" si="37"/>
        <v>2%</v>
      </c>
      <c r="H110" s="1">
        <f t="shared" si="38"/>
        <v>101</v>
      </c>
      <c r="I110" s="34">
        <f t="shared" si="39"/>
        <v>4380</v>
      </c>
      <c r="J110" s="34">
        <f t="shared" si="40"/>
        <v>87.600000000000009</v>
      </c>
      <c r="K110" s="35"/>
      <c r="L110" s="35"/>
      <c r="M110" s="3">
        <f t="shared" si="24"/>
        <v>88.100000000000051</v>
      </c>
      <c r="N110" s="3">
        <f t="shared" si="19"/>
        <v>88.100000000000051</v>
      </c>
      <c r="O110" s="3">
        <f t="shared" si="20"/>
        <v>80</v>
      </c>
      <c r="P110" s="3">
        <f t="shared" si="21"/>
        <v>8.1000000000000512</v>
      </c>
      <c r="Q110" s="5">
        <f t="shared" si="41"/>
        <v>90</v>
      </c>
      <c r="R110" s="12">
        <f t="shared" si="26"/>
        <v>3.7999999999999892</v>
      </c>
      <c r="S110" s="62">
        <f t="shared" si="32"/>
        <v>0</v>
      </c>
    </row>
    <row r="111" spans="1:19" x14ac:dyDescent="0.2">
      <c r="A111" s="86"/>
      <c r="B111" s="66">
        <f t="shared" si="35"/>
        <v>21</v>
      </c>
      <c r="C111" s="13">
        <f t="shared" si="36"/>
        <v>41207</v>
      </c>
      <c r="D111" s="14">
        <f t="shared" si="23"/>
        <v>4</v>
      </c>
      <c r="E111" s="9" t="str">
        <f t="shared" si="33"/>
        <v>czwartek</v>
      </c>
      <c r="F111" s="10" t="str">
        <f t="shared" si="34"/>
        <v>czwartek</v>
      </c>
      <c r="G111" s="11" t="str">
        <f t="shared" si="37"/>
        <v>2%</v>
      </c>
      <c r="H111" s="1">
        <f t="shared" si="38"/>
        <v>102</v>
      </c>
      <c r="I111" s="34">
        <f t="shared" si="39"/>
        <v>4440</v>
      </c>
      <c r="J111" s="34">
        <f t="shared" si="40"/>
        <v>88.8</v>
      </c>
      <c r="K111" s="35"/>
      <c r="L111" s="35"/>
      <c r="M111" s="3">
        <f t="shared" si="24"/>
        <v>96.900000000000048</v>
      </c>
      <c r="N111" s="3">
        <f t="shared" si="19"/>
        <v>96.900000000000048</v>
      </c>
      <c r="O111" s="3">
        <f t="shared" si="20"/>
        <v>90</v>
      </c>
      <c r="P111" s="3">
        <f t="shared" si="21"/>
        <v>6.9000000000000483</v>
      </c>
      <c r="Q111" s="5">
        <f t="shared" si="41"/>
        <v>80</v>
      </c>
      <c r="R111" s="12">
        <f t="shared" si="26"/>
        <v>3.9999999999999893</v>
      </c>
      <c r="S111" s="62">
        <f t="shared" si="32"/>
        <v>0</v>
      </c>
    </row>
    <row r="112" spans="1:19" x14ac:dyDescent="0.2">
      <c r="A112" s="86"/>
      <c r="B112" s="66">
        <f t="shared" si="35"/>
        <v>22</v>
      </c>
      <c r="C112" s="13">
        <f t="shared" si="36"/>
        <v>41208</v>
      </c>
      <c r="D112" s="14">
        <f t="shared" si="23"/>
        <v>5</v>
      </c>
      <c r="E112" s="9" t="str">
        <f t="shared" si="33"/>
        <v>piątek</v>
      </c>
      <c r="F112" s="10" t="str">
        <f t="shared" si="34"/>
        <v>piątek</v>
      </c>
      <c r="G112" s="11" t="str">
        <f t="shared" si="37"/>
        <v>2%</v>
      </c>
      <c r="H112" s="1">
        <f t="shared" si="38"/>
        <v>103</v>
      </c>
      <c r="I112" s="34">
        <f t="shared" si="39"/>
        <v>4510</v>
      </c>
      <c r="J112" s="34">
        <f t="shared" si="40"/>
        <v>90.2</v>
      </c>
      <c r="K112" s="35"/>
      <c r="L112" s="35"/>
      <c r="M112" s="3">
        <f t="shared" si="24"/>
        <v>97.100000000000051</v>
      </c>
      <c r="N112" s="3">
        <f t="shared" si="19"/>
        <v>97.100000000000051</v>
      </c>
      <c r="O112" s="3">
        <f t="shared" si="20"/>
        <v>90</v>
      </c>
      <c r="P112" s="3">
        <f t="shared" si="21"/>
        <v>7.1000000000000512</v>
      </c>
      <c r="Q112" s="5">
        <f t="shared" si="41"/>
        <v>90</v>
      </c>
      <c r="R112" s="12">
        <f t="shared" si="26"/>
        <v>4.1999999999999895</v>
      </c>
      <c r="S112" s="62">
        <f t="shared" si="32"/>
        <v>0</v>
      </c>
    </row>
    <row r="113" spans="1:19" x14ac:dyDescent="0.2">
      <c r="A113" s="86"/>
      <c r="B113" s="66">
        <f t="shared" si="35"/>
        <v>23</v>
      </c>
      <c r="C113" s="13">
        <f t="shared" si="36"/>
        <v>41209</v>
      </c>
      <c r="D113" s="14">
        <f t="shared" si="23"/>
        <v>6</v>
      </c>
      <c r="E113" s="9" t="str">
        <f t="shared" si="33"/>
        <v>sobota</v>
      </c>
      <c r="F113" s="10" t="str">
        <f t="shared" si="34"/>
        <v>sobota</v>
      </c>
      <c r="G113" s="11" t="str">
        <f t="shared" si="37"/>
        <v>1,5%</v>
      </c>
      <c r="H113" s="1">
        <f t="shared" si="38"/>
        <v>104</v>
      </c>
      <c r="I113" s="34">
        <f t="shared" si="39"/>
        <v>4570</v>
      </c>
      <c r="J113" s="34">
        <f t="shared" si="40"/>
        <v>68.55</v>
      </c>
      <c r="K113" s="35"/>
      <c r="L113" s="35"/>
      <c r="M113" s="3">
        <f t="shared" si="24"/>
        <v>75.650000000000048</v>
      </c>
      <c r="N113" s="3">
        <f t="shared" si="19"/>
        <v>75.650000000000048</v>
      </c>
      <c r="O113" s="3">
        <f t="shared" si="20"/>
        <v>70</v>
      </c>
      <c r="P113" s="3">
        <f t="shared" si="21"/>
        <v>5.6500000000000483</v>
      </c>
      <c r="Q113" s="5">
        <f t="shared" si="41"/>
        <v>90</v>
      </c>
      <c r="R113" s="12">
        <f t="shared" si="26"/>
        <v>4.3499999999999899</v>
      </c>
      <c r="S113" s="62">
        <f t="shared" si="32"/>
        <v>0</v>
      </c>
    </row>
    <row r="114" spans="1:19" x14ac:dyDescent="0.2">
      <c r="A114" s="86"/>
      <c r="B114" s="66">
        <f t="shared" si="35"/>
        <v>24</v>
      </c>
      <c r="C114" s="13">
        <f t="shared" si="36"/>
        <v>41210</v>
      </c>
      <c r="D114" s="14">
        <f t="shared" si="23"/>
        <v>7</v>
      </c>
      <c r="E114" s="9" t="str">
        <f t="shared" si="33"/>
        <v>niedziela</v>
      </c>
      <c r="F114" s="10" t="str">
        <f t="shared" si="34"/>
        <v>niedziela</v>
      </c>
      <c r="G114" s="11" t="str">
        <f t="shared" si="37"/>
        <v>1,5%</v>
      </c>
      <c r="H114" s="1">
        <f t="shared" si="38"/>
        <v>105</v>
      </c>
      <c r="I114" s="34">
        <f t="shared" si="39"/>
        <v>4610</v>
      </c>
      <c r="J114" s="34">
        <f t="shared" si="40"/>
        <v>69.149999999999991</v>
      </c>
      <c r="K114" s="35"/>
      <c r="L114" s="35"/>
      <c r="M114" s="3">
        <f t="shared" si="24"/>
        <v>74.80000000000004</v>
      </c>
      <c r="N114" s="3">
        <f t="shared" si="19"/>
        <v>74.80000000000004</v>
      </c>
      <c r="O114" s="3">
        <f t="shared" si="20"/>
        <v>70</v>
      </c>
      <c r="P114" s="3">
        <f t="shared" si="21"/>
        <v>4.8000000000000398</v>
      </c>
      <c r="Q114" s="5">
        <f t="shared" si="41"/>
        <v>70</v>
      </c>
      <c r="R114" s="12">
        <f t="shared" si="26"/>
        <v>4.4999999999999902</v>
      </c>
      <c r="S114" s="62">
        <f t="shared" si="32"/>
        <v>0</v>
      </c>
    </row>
    <row r="115" spans="1:19" x14ac:dyDescent="0.2">
      <c r="A115" s="86"/>
      <c r="B115" s="66">
        <f t="shared" si="35"/>
        <v>25</v>
      </c>
      <c r="C115" s="13">
        <f t="shared" si="36"/>
        <v>41211</v>
      </c>
      <c r="D115" s="14">
        <f t="shared" si="23"/>
        <v>1</v>
      </c>
      <c r="E115" s="9" t="str">
        <f t="shared" si="33"/>
        <v>poniedziałek</v>
      </c>
      <c r="F115" s="10" t="str">
        <f t="shared" si="34"/>
        <v>poniedziałek</v>
      </c>
      <c r="G115" s="11" t="str">
        <f t="shared" si="37"/>
        <v>2%</v>
      </c>
      <c r="H115" s="1">
        <f t="shared" si="38"/>
        <v>106</v>
      </c>
      <c r="I115" s="34">
        <f t="shared" si="39"/>
        <v>4650</v>
      </c>
      <c r="J115" s="34">
        <f t="shared" si="40"/>
        <v>93</v>
      </c>
      <c r="K115" s="35"/>
      <c r="L115" s="35"/>
      <c r="M115" s="3">
        <f t="shared" si="24"/>
        <v>97.80000000000004</v>
      </c>
      <c r="N115" s="3">
        <f t="shared" si="19"/>
        <v>97.80000000000004</v>
      </c>
      <c r="O115" s="3">
        <f t="shared" si="20"/>
        <v>90</v>
      </c>
      <c r="P115" s="3">
        <f t="shared" si="21"/>
        <v>7.8000000000000398</v>
      </c>
      <c r="Q115" s="5">
        <f t="shared" si="41"/>
        <v>70</v>
      </c>
      <c r="R115" s="12">
        <f t="shared" si="26"/>
        <v>4.6999999999999904</v>
      </c>
      <c r="S115" s="62">
        <f t="shared" si="32"/>
        <v>0</v>
      </c>
    </row>
    <row r="116" spans="1:19" x14ac:dyDescent="0.2">
      <c r="A116" s="86"/>
      <c r="B116" s="66">
        <f t="shared" si="35"/>
        <v>26</v>
      </c>
      <c r="C116" s="13">
        <f t="shared" si="36"/>
        <v>41212</v>
      </c>
      <c r="D116" s="14">
        <f t="shared" si="23"/>
        <v>2</v>
      </c>
      <c r="E116" s="9" t="str">
        <f t="shared" si="33"/>
        <v>wtorek</v>
      </c>
      <c r="F116" s="10" t="str">
        <f t="shared" si="34"/>
        <v>wtorek</v>
      </c>
      <c r="G116" s="11" t="str">
        <f t="shared" si="37"/>
        <v>2%</v>
      </c>
      <c r="H116" s="1">
        <f t="shared" si="38"/>
        <v>107</v>
      </c>
      <c r="I116" s="34">
        <f t="shared" si="39"/>
        <v>4700</v>
      </c>
      <c r="J116" s="34">
        <f t="shared" si="40"/>
        <v>94</v>
      </c>
      <c r="K116" s="35"/>
      <c r="L116" s="35"/>
      <c r="M116" s="3">
        <f t="shared" si="24"/>
        <v>101.80000000000004</v>
      </c>
      <c r="N116" s="3">
        <f t="shared" si="19"/>
        <v>101.80000000000004</v>
      </c>
      <c r="O116" s="3">
        <f t="shared" si="20"/>
        <v>100</v>
      </c>
      <c r="P116" s="3">
        <f t="shared" si="21"/>
        <v>1.8000000000000398</v>
      </c>
      <c r="Q116" s="5">
        <f t="shared" si="41"/>
        <v>90</v>
      </c>
      <c r="R116" s="12">
        <f t="shared" si="26"/>
        <v>4.8999999999999906</v>
      </c>
      <c r="S116" s="62">
        <f t="shared" si="32"/>
        <v>0</v>
      </c>
    </row>
    <row r="117" spans="1:19" x14ac:dyDescent="0.2">
      <c r="A117" s="86"/>
      <c r="B117" s="66">
        <f t="shared" si="35"/>
        <v>27</v>
      </c>
      <c r="C117" s="13">
        <f t="shared" si="36"/>
        <v>41213</v>
      </c>
      <c r="D117" s="14">
        <f t="shared" si="23"/>
        <v>3</v>
      </c>
      <c r="E117" s="9" t="str">
        <f t="shared" si="33"/>
        <v>środa</v>
      </c>
      <c r="F117" s="10" t="str">
        <f t="shared" si="34"/>
        <v>środa</v>
      </c>
      <c r="G117" s="11" t="str">
        <f t="shared" si="37"/>
        <v>2%</v>
      </c>
      <c r="H117" s="1">
        <f t="shared" si="38"/>
        <v>108</v>
      </c>
      <c r="I117" s="34">
        <f t="shared" si="39"/>
        <v>4770</v>
      </c>
      <c r="J117" s="34">
        <f t="shared" si="40"/>
        <v>95.4</v>
      </c>
      <c r="K117" s="35"/>
      <c r="L117" s="35"/>
      <c r="M117" s="3">
        <f t="shared" si="24"/>
        <v>97.200000000000045</v>
      </c>
      <c r="N117" s="3">
        <f t="shared" si="19"/>
        <v>97.200000000000045</v>
      </c>
      <c r="O117" s="3">
        <f t="shared" si="20"/>
        <v>90</v>
      </c>
      <c r="P117" s="3">
        <f t="shared" si="21"/>
        <v>7.2000000000000455</v>
      </c>
      <c r="Q117" s="5">
        <f t="shared" si="41"/>
        <v>100</v>
      </c>
      <c r="R117" s="12">
        <f t="shared" si="26"/>
        <v>5.0999999999999908</v>
      </c>
      <c r="S117" s="62">
        <f t="shared" si="32"/>
        <v>0</v>
      </c>
    </row>
    <row r="118" spans="1:19" x14ac:dyDescent="0.2">
      <c r="A118" s="86"/>
      <c r="B118" s="66">
        <f t="shared" si="35"/>
        <v>28</v>
      </c>
      <c r="C118" s="13">
        <f t="shared" si="36"/>
        <v>41214</v>
      </c>
      <c r="D118" s="14">
        <f t="shared" si="23"/>
        <v>4</v>
      </c>
      <c r="E118" s="9" t="str">
        <f t="shared" si="33"/>
        <v>czwartek</v>
      </c>
      <c r="F118" s="10" t="str">
        <f t="shared" si="34"/>
        <v>czwartek</v>
      </c>
      <c r="G118" s="11" t="str">
        <f t="shared" si="37"/>
        <v>2%</v>
      </c>
      <c r="H118" s="1">
        <f t="shared" si="38"/>
        <v>109</v>
      </c>
      <c r="I118" s="34">
        <f t="shared" si="39"/>
        <v>4840</v>
      </c>
      <c r="J118" s="34">
        <f t="shared" si="40"/>
        <v>96.8</v>
      </c>
      <c r="K118" s="35"/>
      <c r="L118" s="35"/>
      <c r="M118" s="3">
        <f t="shared" si="24"/>
        <v>104.00000000000004</v>
      </c>
      <c r="N118" s="3">
        <f t="shared" si="19"/>
        <v>104.00000000000004</v>
      </c>
      <c r="O118" s="3">
        <f t="shared" si="20"/>
        <v>100</v>
      </c>
      <c r="P118" s="3">
        <f t="shared" si="21"/>
        <v>4.0000000000000426</v>
      </c>
      <c r="Q118" s="5">
        <f t="shared" si="41"/>
        <v>90</v>
      </c>
      <c r="R118" s="12">
        <f t="shared" si="26"/>
        <v>5.2999999999999909</v>
      </c>
      <c r="S118" s="62">
        <f t="shared" si="32"/>
        <v>0</v>
      </c>
    </row>
    <row r="119" spans="1:19" x14ac:dyDescent="0.2">
      <c r="A119" s="86"/>
      <c r="B119" s="66">
        <f t="shared" si="35"/>
        <v>29</v>
      </c>
      <c r="C119" s="13">
        <f t="shared" si="36"/>
        <v>41215</v>
      </c>
      <c r="D119" s="14">
        <f t="shared" si="23"/>
        <v>5</v>
      </c>
      <c r="E119" s="9" t="str">
        <f t="shared" si="33"/>
        <v>piątek</v>
      </c>
      <c r="F119" s="10" t="str">
        <f t="shared" si="34"/>
        <v>piątek</v>
      </c>
      <c r="G119" s="11" t="str">
        <f t="shared" si="37"/>
        <v>2%</v>
      </c>
      <c r="H119" s="1">
        <f t="shared" si="38"/>
        <v>110</v>
      </c>
      <c r="I119" s="34">
        <f t="shared" si="39"/>
        <v>4910</v>
      </c>
      <c r="J119" s="34">
        <f t="shared" si="40"/>
        <v>98.2</v>
      </c>
      <c r="K119" s="35"/>
      <c r="L119" s="35"/>
      <c r="M119" s="3">
        <f t="shared" si="24"/>
        <v>102.20000000000005</v>
      </c>
      <c r="N119" s="3">
        <f t="shared" si="19"/>
        <v>102.20000000000005</v>
      </c>
      <c r="O119" s="3">
        <f t="shared" si="20"/>
        <v>100</v>
      </c>
      <c r="P119" s="3">
        <f t="shared" si="21"/>
        <v>2.2000000000000455</v>
      </c>
      <c r="Q119" s="5">
        <f t="shared" si="41"/>
        <v>100</v>
      </c>
      <c r="R119" s="12">
        <f t="shared" si="26"/>
        <v>5.4999999999999911</v>
      </c>
      <c r="S119" s="62">
        <f t="shared" si="32"/>
        <v>0</v>
      </c>
    </row>
    <row r="120" spans="1:19" x14ac:dyDescent="0.2">
      <c r="A120" s="86"/>
      <c r="B120" s="66">
        <f t="shared" si="35"/>
        <v>30</v>
      </c>
      <c r="C120" s="13">
        <f t="shared" si="36"/>
        <v>41216</v>
      </c>
      <c r="D120" s="14">
        <f t="shared" si="23"/>
        <v>6</v>
      </c>
      <c r="E120" s="9" t="str">
        <f t="shared" si="33"/>
        <v>sobota</v>
      </c>
      <c r="F120" s="10" t="str">
        <f t="shared" si="34"/>
        <v>sobota</v>
      </c>
      <c r="G120" s="11" t="str">
        <f t="shared" si="37"/>
        <v>1,5%</v>
      </c>
      <c r="H120" s="1">
        <f t="shared" si="38"/>
        <v>111</v>
      </c>
      <c r="I120" s="34">
        <f t="shared" si="39"/>
        <v>4980</v>
      </c>
      <c r="J120" s="34">
        <f t="shared" si="40"/>
        <v>74.7</v>
      </c>
      <c r="K120" s="35"/>
      <c r="L120" s="35"/>
      <c r="M120" s="3">
        <f t="shared" si="24"/>
        <v>76.900000000000048</v>
      </c>
      <c r="N120" s="3">
        <f t="shared" si="19"/>
        <v>76.900000000000048</v>
      </c>
      <c r="O120" s="3">
        <f t="shared" si="20"/>
        <v>70</v>
      </c>
      <c r="P120" s="3">
        <f t="shared" si="21"/>
        <v>6.9000000000000483</v>
      </c>
      <c r="Q120" s="5">
        <f t="shared" si="41"/>
        <v>100</v>
      </c>
      <c r="R120" s="12">
        <f t="shared" si="26"/>
        <v>5.6499999999999915</v>
      </c>
      <c r="S120" s="62">
        <f t="shared" si="32"/>
        <v>0</v>
      </c>
    </row>
    <row r="121" spans="1:19" x14ac:dyDescent="0.2">
      <c r="A121" s="86"/>
      <c r="B121" s="66">
        <f t="shared" si="35"/>
        <v>31</v>
      </c>
      <c r="C121" s="13">
        <f t="shared" si="36"/>
        <v>41217</v>
      </c>
      <c r="D121" s="14">
        <f t="shared" si="23"/>
        <v>7</v>
      </c>
      <c r="E121" s="9" t="str">
        <f t="shared" si="33"/>
        <v>niedziela</v>
      </c>
      <c r="F121" s="10" t="str">
        <f t="shared" si="34"/>
        <v>niedziela</v>
      </c>
      <c r="G121" s="11" t="str">
        <f t="shared" si="37"/>
        <v>1,5%</v>
      </c>
      <c r="H121" s="1">
        <f t="shared" si="38"/>
        <v>112</v>
      </c>
      <c r="I121" s="34">
        <f t="shared" si="39"/>
        <v>5020</v>
      </c>
      <c r="J121" s="34">
        <f t="shared" si="40"/>
        <v>75.3</v>
      </c>
      <c r="K121" s="35"/>
      <c r="L121" s="35"/>
      <c r="M121" s="3">
        <f t="shared" si="24"/>
        <v>82.200000000000045</v>
      </c>
      <c r="N121" s="3">
        <f t="shared" si="19"/>
        <v>82.200000000000045</v>
      </c>
      <c r="O121" s="3">
        <f t="shared" si="20"/>
        <v>80</v>
      </c>
      <c r="P121" s="3">
        <f t="shared" si="21"/>
        <v>2.2000000000000455</v>
      </c>
      <c r="Q121" s="5">
        <f t="shared" si="41"/>
        <v>70</v>
      </c>
      <c r="R121" s="12">
        <f t="shared" si="26"/>
        <v>5.7999999999999918</v>
      </c>
      <c r="S121" s="62">
        <f t="shared" si="32"/>
        <v>0</v>
      </c>
    </row>
    <row r="122" spans="1:19" x14ac:dyDescent="0.2">
      <c r="A122" s="86"/>
      <c r="B122" s="66">
        <f t="shared" si="35"/>
        <v>32</v>
      </c>
      <c r="C122" s="13">
        <f t="shared" si="36"/>
        <v>41218</v>
      </c>
      <c r="D122" s="14">
        <f t="shared" si="23"/>
        <v>1</v>
      </c>
      <c r="E122" s="9" t="str">
        <f t="shared" si="33"/>
        <v>poniedziałek</v>
      </c>
      <c r="F122" s="10" t="str">
        <f t="shared" si="34"/>
        <v>poniedziałek</v>
      </c>
      <c r="G122" s="11" t="str">
        <f t="shared" si="37"/>
        <v>2%</v>
      </c>
      <c r="H122" s="1">
        <f t="shared" si="38"/>
        <v>113</v>
      </c>
      <c r="I122" s="34">
        <f t="shared" si="39"/>
        <v>5060</v>
      </c>
      <c r="J122" s="34">
        <f t="shared" si="40"/>
        <v>101.2</v>
      </c>
      <c r="K122" s="35"/>
      <c r="L122" s="35"/>
      <c r="M122" s="3">
        <f t="shared" si="24"/>
        <v>103.40000000000005</v>
      </c>
      <c r="N122" s="3">
        <f t="shared" si="19"/>
        <v>103.40000000000005</v>
      </c>
      <c r="O122" s="3">
        <f t="shared" si="20"/>
        <v>100</v>
      </c>
      <c r="P122" s="3">
        <f t="shared" si="21"/>
        <v>3.4000000000000483</v>
      </c>
      <c r="Q122" s="5">
        <f t="shared" si="41"/>
        <v>80</v>
      </c>
      <c r="R122" s="12">
        <f t="shared" si="26"/>
        <v>5.999999999999992</v>
      </c>
      <c r="S122" s="62">
        <f t="shared" si="32"/>
        <v>0</v>
      </c>
    </row>
    <row r="123" spans="1:19" x14ac:dyDescent="0.2">
      <c r="A123" s="86"/>
      <c r="B123" s="66">
        <f t="shared" si="35"/>
        <v>33</v>
      </c>
      <c r="C123" s="13">
        <f t="shared" si="36"/>
        <v>41219</v>
      </c>
      <c r="D123" s="14">
        <f t="shared" si="23"/>
        <v>2</v>
      </c>
      <c r="E123" s="9" t="str">
        <f t="shared" si="33"/>
        <v>wtorek</v>
      </c>
      <c r="F123" s="10" t="str">
        <f t="shared" si="34"/>
        <v>wtorek</v>
      </c>
      <c r="G123" s="11" t="str">
        <f t="shared" si="37"/>
        <v>2%</v>
      </c>
      <c r="H123" s="1">
        <f t="shared" si="38"/>
        <v>114</v>
      </c>
      <c r="I123" s="34">
        <f t="shared" si="39"/>
        <v>5130</v>
      </c>
      <c r="J123" s="34">
        <f t="shared" si="40"/>
        <v>102.60000000000001</v>
      </c>
      <c r="K123" s="35"/>
      <c r="L123" s="35"/>
      <c r="M123" s="3">
        <f t="shared" si="24"/>
        <v>106.00000000000006</v>
      </c>
      <c r="N123" s="3">
        <f t="shared" si="19"/>
        <v>106.00000000000006</v>
      </c>
      <c r="O123" s="3">
        <f t="shared" si="20"/>
        <v>100</v>
      </c>
      <c r="P123" s="3">
        <f t="shared" si="21"/>
        <v>6.0000000000000568</v>
      </c>
      <c r="Q123" s="5">
        <f t="shared" si="41"/>
        <v>100</v>
      </c>
      <c r="R123" s="12">
        <f t="shared" si="26"/>
        <v>6.1999999999999922</v>
      </c>
      <c r="S123" s="62">
        <f t="shared" si="32"/>
        <v>0</v>
      </c>
    </row>
    <row r="124" spans="1:19" x14ac:dyDescent="0.2">
      <c r="A124" s="86"/>
      <c r="B124" s="66">
        <f t="shared" si="35"/>
        <v>34</v>
      </c>
      <c r="C124" s="13">
        <f t="shared" si="36"/>
        <v>41220</v>
      </c>
      <c r="D124" s="14">
        <f t="shared" si="23"/>
        <v>3</v>
      </c>
      <c r="E124" s="9" t="str">
        <f t="shared" si="33"/>
        <v>środa</v>
      </c>
      <c r="F124" s="10" t="str">
        <f t="shared" si="34"/>
        <v>środa</v>
      </c>
      <c r="G124" s="11" t="str">
        <f t="shared" si="37"/>
        <v>2%</v>
      </c>
      <c r="H124" s="1">
        <f t="shared" si="38"/>
        <v>115</v>
      </c>
      <c r="I124" s="34">
        <f t="shared" si="39"/>
        <v>5190</v>
      </c>
      <c r="J124" s="34">
        <f t="shared" si="40"/>
        <v>103.8</v>
      </c>
      <c r="K124" s="35"/>
      <c r="L124" s="35"/>
      <c r="M124" s="3">
        <f t="shared" si="24"/>
        <v>109.80000000000005</v>
      </c>
      <c r="N124" s="3">
        <f t="shared" si="19"/>
        <v>109.80000000000005</v>
      </c>
      <c r="O124" s="3">
        <f t="shared" si="20"/>
        <v>100</v>
      </c>
      <c r="P124" s="3">
        <f t="shared" si="21"/>
        <v>9.800000000000054</v>
      </c>
      <c r="Q124" s="5">
        <f t="shared" si="41"/>
        <v>100</v>
      </c>
      <c r="R124" s="12">
        <f t="shared" si="26"/>
        <v>6.3999999999999924</v>
      </c>
      <c r="S124" s="62">
        <f t="shared" si="32"/>
        <v>0</v>
      </c>
    </row>
    <row r="125" spans="1:19" x14ac:dyDescent="0.2">
      <c r="A125" s="86"/>
      <c r="B125" s="66">
        <f t="shared" si="35"/>
        <v>35</v>
      </c>
      <c r="C125" s="13">
        <f t="shared" si="36"/>
        <v>41221</v>
      </c>
      <c r="D125" s="14">
        <f t="shared" si="23"/>
        <v>4</v>
      </c>
      <c r="E125" s="9" t="str">
        <f t="shared" si="33"/>
        <v>czwartek</v>
      </c>
      <c r="F125" s="10" t="str">
        <f t="shared" si="34"/>
        <v>czwartek</v>
      </c>
      <c r="G125" s="11" t="str">
        <f t="shared" si="37"/>
        <v>2%</v>
      </c>
      <c r="H125" s="1">
        <f t="shared" si="38"/>
        <v>116</v>
      </c>
      <c r="I125" s="34">
        <f t="shared" si="39"/>
        <v>5260</v>
      </c>
      <c r="J125" s="34">
        <f t="shared" si="40"/>
        <v>105.2</v>
      </c>
      <c r="K125" s="35"/>
      <c r="L125" s="35"/>
      <c r="M125" s="3">
        <f t="shared" si="24"/>
        <v>115.00000000000006</v>
      </c>
      <c r="N125" s="3">
        <f t="shared" si="19"/>
        <v>115.00000000000006</v>
      </c>
      <c r="O125" s="3">
        <f t="shared" si="20"/>
        <v>110</v>
      </c>
      <c r="P125" s="3">
        <f t="shared" si="21"/>
        <v>5.0000000000000568</v>
      </c>
      <c r="Q125" s="5">
        <f t="shared" si="41"/>
        <v>100</v>
      </c>
      <c r="R125" s="12">
        <f t="shared" si="26"/>
        <v>6.5999999999999925</v>
      </c>
      <c r="S125" s="62">
        <f t="shared" si="32"/>
        <v>0</v>
      </c>
    </row>
    <row r="126" spans="1:19" x14ac:dyDescent="0.2">
      <c r="A126" s="86"/>
      <c r="B126" s="66">
        <f t="shared" si="35"/>
        <v>36</v>
      </c>
      <c r="C126" s="13">
        <f t="shared" si="36"/>
        <v>41222</v>
      </c>
      <c r="D126" s="14">
        <f t="shared" si="23"/>
        <v>5</v>
      </c>
      <c r="E126" s="9" t="str">
        <f t="shared" si="33"/>
        <v>piątek</v>
      </c>
      <c r="F126" s="10" t="str">
        <f t="shared" si="34"/>
        <v>piątek</v>
      </c>
      <c r="G126" s="11" t="str">
        <f t="shared" si="37"/>
        <v>2%</v>
      </c>
      <c r="H126" s="1">
        <f t="shared" si="38"/>
        <v>117</v>
      </c>
      <c r="I126" s="34">
        <f t="shared" si="39"/>
        <v>5350</v>
      </c>
      <c r="J126" s="34">
        <f t="shared" si="40"/>
        <v>107</v>
      </c>
      <c r="K126" s="35"/>
      <c r="L126" s="35"/>
      <c r="M126" s="3">
        <f t="shared" si="24"/>
        <v>112.00000000000006</v>
      </c>
      <c r="N126" s="3">
        <f t="shared" si="19"/>
        <v>112.00000000000006</v>
      </c>
      <c r="O126" s="3">
        <f t="shared" si="20"/>
        <v>110</v>
      </c>
      <c r="P126" s="3">
        <f t="shared" si="21"/>
        <v>2.0000000000000568</v>
      </c>
      <c r="Q126" s="5">
        <f t="shared" si="41"/>
        <v>110</v>
      </c>
      <c r="R126" s="12">
        <f t="shared" si="26"/>
        <v>6.7999999999999927</v>
      </c>
      <c r="S126" s="62">
        <f t="shared" si="32"/>
        <v>0</v>
      </c>
    </row>
    <row r="127" spans="1:19" x14ac:dyDescent="0.2">
      <c r="A127" s="86"/>
      <c r="B127" s="66">
        <f t="shared" si="35"/>
        <v>37</v>
      </c>
      <c r="C127" s="13">
        <f t="shared" si="36"/>
        <v>41223</v>
      </c>
      <c r="D127" s="14">
        <f t="shared" si="23"/>
        <v>6</v>
      </c>
      <c r="E127" s="9" t="str">
        <f t="shared" si="33"/>
        <v>sobota</v>
      </c>
      <c r="F127" s="10" t="str">
        <f t="shared" si="34"/>
        <v>sobota</v>
      </c>
      <c r="G127" s="11" t="str">
        <f t="shared" si="37"/>
        <v>1,5%</v>
      </c>
      <c r="H127" s="1">
        <f t="shared" si="38"/>
        <v>118</v>
      </c>
      <c r="I127" s="34">
        <f t="shared" si="39"/>
        <v>5420</v>
      </c>
      <c r="J127" s="34">
        <f t="shared" si="40"/>
        <v>81.3</v>
      </c>
      <c r="K127" s="35"/>
      <c r="L127" s="35"/>
      <c r="M127" s="3">
        <f t="shared" si="24"/>
        <v>83.300000000000054</v>
      </c>
      <c r="N127" s="3">
        <f t="shared" si="19"/>
        <v>83.300000000000054</v>
      </c>
      <c r="O127" s="3">
        <f t="shared" si="20"/>
        <v>80</v>
      </c>
      <c r="P127" s="3">
        <f t="shared" si="21"/>
        <v>3.300000000000054</v>
      </c>
      <c r="Q127" s="5">
        <f t="shared" si="41"/>
        <v>110</v>
      </c>
      <c r="R127" s="12">
        <f t="shared" si="26"/>
        <v>6.9499999999999931</v>
      </c>
      <c r="S127" s="62">
        <f t="shared" si="32"/>
        <v>0</v>
      </c>
    </row>
    <row r="128" spans="1:19" x14ac:dyDescent="0.2">
      <c r="A128" s="86"/>
      <c r="B128" s="66">
        <f t="shared" si="35"/>
        <v>38</v>
      </c>
      <c r="C128" s="13">
        <f t="shared" si="36"/>
        <v>41224</v>
      </c>
      <c r="D128" s="14">
        <f t="shared" si="23"/>
        <v>7</v>
      </c>
      <c r="E128" s="9" t="str">
        <f t="shared" si="33"/>
        <v>niedziela</v>
      </c>
      <c r="F128" s="10" t="str">
        <f t="shared" si="34"/>
        <v>niedziela</v>
      </c>
      <c r="G128" s="11" t="str">
        <f t="shared" si="37"/>
        <v>1,5%</v>
      </c>
      <c r="H128" s="1">
        <f t="shared" si="38"/>
        <v>119</v>
      </c>
      <c r="I128" s="34">
        <f t="shared" si="39"/>
        <v>5460</v>
      </c>
      <c r="J128" s="34">
        <f t="shared" si="40"/>
        <v>81.899999999999991</v>
      </c>
      <c r="K128" s="35"/>
      <c r="L128" s="35"/>
      <c r="M128" s="3">
        <f t="shared" si="24"/>
        <v>85.200000000000045</v>
      </c>
      <c r="N128" s="3">
        <f t="shared" si="19"/>
        <v>85.200000000000045</v>
      </c>
      <c r="O128" s="3">
        <f t="shared" si="20"/>
        <v>80</v>
      </c>
      <c r="P128" s="3">
        <f t="shared" si="21"/>
        <v>5.2000000000000455</v>
      </c>
      <c r="Q128" s="5">
        <f t="shared" si="41"/>
        <v>80</v>
      </c>
      <c r="R128" s="12">
        <f t="shared" si="26"/>
        <v>7.0999999999999934</v>
      </c>
      <c r="S128" s="62">
        <f t="shared" si="32"/>
        <v>0</v>
      </c>
    </row>
    <row r="129" spans="1:19" x14ac:dyDescent="0.2">
      <c r="A129" s="86"/>
      <c r="B129" s="66">
        <f t="shared" si="35"/>
        <v>39</v>
      </c>
      <c r="C129" s="13">
        <f t="shared" si="36"/>
        <v>41225</v>
      </c>
      <c r="D129" s="14">
        <f t="shared" si="23"/>
        <v>1</v>
      </c>
      <c r="E129" s="9" t="str">
        <f t="shared" si="33"/>
        <v>poniedziałek</v>
      </c>
      <c r="F129" s="10" t="str">
        <f t="shared" si="34"/>
        <v>poniedziałek</v>
      </c>
      <c r="G129" s="11" t="str">
        <f t="shared" si="37"/>
        <v>2%</v>
      </c>
      <c r="H129" s="1">
        <f t="shared" si="38"/>
        <v>120</v>
      </c>
      <c r="I129" s="34">
        <f t="shared" si="39"/>
        <v>5500</v>
      </c>
      <c r="J129" s="34">
        <f t="shared" si="40"/>
        <v>110</v>
      </c>
      <c r="K129" s="35"/>
      <c r="L129" s="35"/>
      <c r="M129" s="3">
        <f t="shared" si="24"/>
        <v>115.20000000000005</v>
      </c>
      <c r="N129" s="3">
        <f t="shared" si="19"/>
        <v>115.20000000000005</v>
      </c>
      <c r="O129" s="3">
        <f t="shared" si="20"/>
        <v>110</v>
      </c>
      <c r="P129" s="3">
        <f t="shared" si="21"/>
        <v>5.2000000000000455</v>
      </c>
      <c r="Q129" s="5">
        <f t="shared" si="41"/>
        <v>80</v>
      </c>
      <c r="R129" s="12">
        <f t="shared" si="26"/>
        <v>7.2999999999999936</v>
      </c>
      <c r="S129" s="62">
        <f t="shared" si="32"/>
        <v>0</v>
      </c>
    </row>
    <row r="130" spans="1:19" x14ac:dyDescent="0.2">
      <c r="A130" s="86"/>
      <c r="B130" s="66">
        <f t="shared" si="35"/>
        <v>40</v>
      </c>
      <c r="C130" s="13">
        <f t="shared" si="36"/>
        <v>41226</v>
      </c>
      <c r="D130" s="14">
        <f t="shared" si="23"/>
        <v>2</v>
      </c>
      <c r="E130" s="9" t="str">
        <f t="shared" si="33"/>
        <v>wtorek</v>
      </c>
      <c r="F130" s="10" t="str">
        <f t="shared" si="34"/>
        <v>wtorek</v>
      </c>
      <c r="G130" s="11" t="str">
        <f t="shared" si="37"/>
        <v>2%</v>
      </c>
      <c r="H130" s="1">
        <f t="shared" si="38"/>
        <v>121</v>
      </c>
      <c r="I130" s="34">
        <f t="shared" si="39"/>
        <v>5570</v>
      </c>
      <c r="J130" s="34">
        <f t="shared" si="40"/>
        <v>111.4</v>
      </c>
      <c r="K130" s="35"/>
      <c r="L130" s="35"/>
      <c r="M130" s="3">
        <f t="shared" si="24"/>
        <v>116.60000000000005</v>
      </c>
      <c r="N130" s="3">
        <f t="shared" si="19"/>
        <v>116.60000000000005</v>
      </c>
      <c r="O130" s="3">
        <f t="shared" si="20"/>
        <v>110</v>
      </c>
      <c r="P130" s="3">
        <f t="shared" si="21"/>
        <v>6.6000000000000512</v>
      </c>
      <c r="Q130" s="5">
        <f t="shared" si="41"/>
        <v>110</v>
      </c>
      <c r="R130" s="12">
        <f t="shared" si="26"/>
        <v>7.4999999999999938</v>
      </c>
      <c r="S130" s="62">
        <f t="shared" si="32"/>
        <v>0</v>
      </c>
    </row>
    <row r="131" spans="1:19" x14ac:dyDescent="0.2">
      <c r="A131" s="86"/>
      <c r="B131" s="66">
        <f t="shared" si="35"/>
        <v>41</v>
      </c>
      <c r="C131" s="13">
        <f t="shared" si="36"/>
        <v>41227</v>
      </c>
      <c r="D131" s="14">
        <f t="shared" si="23"/>
        <v>3</v>
      </c>
      <c r="E131" s="9" t="str">
        <f t="shared" si="33"/>
        <v>środa</v>
      </c>
      <c r="F131" s="10" t="str">
        <f t="shared" si="34"/>
        <v>środa</v>
      </c>
      <c r="G131" s="11" t="str">
        <f t="shared" si="37"/>
        <v>2%</v>
      </c>
      <c r="H131" s="1">
        <f t="shared" si="38"/>
        <v>122</v>
      </c>
      <c r="I131" s="34">
        <f t="shared" si="39"/>
        <v>5640</v>
      </c>
      <c r="J131" s="34">
        <f t="shared" si="40"/>
        <v>112.8</v>
      </c>
      <c r="K131" s="35"/>
      <c r="L131" s="35"/>
      <c r="M131" s="3">
        <f t="shared" si="24"/>
        <v>119.40000000000005</v>
      </c>
      <c r="N131" s="3">
        <f t="shared" si="19"/>
        <v>119.40000000000005</v>
      </c>
      <c r="O131" s="3">
        <f t="shared" si="20"/>
        <v>110</v>
      </c>
      <c r="P131" s="3">
        <f t="shared" si="21"/>
        <v>9.4000000000000483</v>
      </c>
      <c r="Q131" s="5">
        <f t="shared" si="41"/>
        <v>110</v>
      </c>
      <c r="R131" s="12">
        <f t="shared" si="26"/>
        <v>7.699999999999994</v>
      </c>
      <c r="S131" s="62">
        <f t="shared" si="32"/>
        <v>0</v>
      </c>
    </row>
    <row r="132" spans="1:19" x14ac:dyDescent="0.2">
      <c r="A132" s="86"/>
      <c r="B132" s="66">
        <f t="shared" si="35"/>
        <v>42</v>
      </c>
      <c r="C132" s="13">
        <f t="shared" si="36"/>
        <v>41228</v>
      </c>
      <c r="D132" s="14">
        <f t="shared" si="23"/>
        <v>4</v>
      </c>
      <c r="E132" s="9" t="str">
        <f t="shared" si="33"/>
        <v>czwartek</v>
      </c>
      <c r="F132" s="10" t="str">
        <f t="shared" si="34"/>
        <v>czwartek</v>
      </c>
      <c r="G132" s="11" t="str">
        <f t="shared" si="37"/>
        <v>2%</v>
      </c>
      <c r="H132" s="1">
        <f t="shared" si="38"/>
        <v>123</v>
      </c>
      <c r="I132" s="34">
        <f t="shared" si="39"/>
        <v>5720</v>
      </c>
      <c r="J132" s="34">
        <f t="shared" si="40"/>
        <v>114.4</v>
      </c>
      <c r="K132" s="35"/>
      <c r="L132" s="35"/>
      <c r="M132" s="3">
        <f t="shared" si="24"/>
        <v>123.80000000000005</v>
      </c>
      <c r="N132" s="3">
        <f t="shared" si="19"/>
        <v>123.80000000000005</v>
      </c>
      <c r="O132" s="3">
        <f t="shared" si="20"/>
        <v>120</v>
      </c>
      <c r="P132" s="3">
        <f t="shared" si="21"/>
        <v>3.800000000000054</v>
      </c>
      <c r="Q132" s="5">
        <f t="shared" si="41"/>
        <v>110</v>
      </c>
      <c r="R132" s="12">
        <f t="shared" si="26"/>
        <v>7.8999999999999941</v>
      </c>
      <c r="S132" s="62">
        <f t="shared" si="32"/>
        <v>0</v>
      </c>
    </row>
    <row r="133" spans="1:19" x14ac:dyDescent="0.2">
      <c r="A133" s="86"/>
      <c r="B133" s="66">
        <f t="shared" si="35"/>
        <v>43</v>
      </c>
      <c r="C133" s="13">
        <f t="shared" si="36"/>
        <v>41229</v>
      </c>
      <c r="D133" s="14">
        <f t="shared" si="23"/>
        <v>5</v>
      </c>
      <c r="E133" s="9" t="str">
        <f t="shared" si="33"/>
        <v>piątek</v>
      </c>
      <c r="F133" s="10" t="str">
        <f t="shared" si="34"/>
        <v>piątek</v>
      </c>
      <c r="G133" s="11" t="str">
        <f t="shared" si="37"/>
        <v>2%</v>
      </c>
      <c r="H133" s="1">
        <f t="shared" si="38"/>
        <v>124</v>
      </c>
      <c r="I133" s="34">
        <f t="shared" si="39"/>
        <v>5800</v>
      </c>
      <c r="J133" s="34">
        <f t="shared" si="40"/>
        <v>116</v>
      </c>
      <c r="K133" s="35"/>
      <c r="L133" s="35"/>
      <c r="M133" s="3">
        <f t="shared" si="24"/>
        <v>119.80000000000005</v>
      </c>
      <c r="N133" s="3">
        <f t="shared" si="19"/>
        <v>119.80000000000005</v>
      </c>
      <c r="O133" s="3">
        <f t="shared" si="20"/>
        <v>110</v>
      </c>
      <c r="P133" s="3">
        <f t="shared" si="21"/>
        <v>9.800000000000054</v>
      </c>
      <c r="Q133" s="5">
        <f t="shared" si="41"/>
        <v>120</v>
      </c>
      <c r="R133" s="12">
        <f t="shared" si="26"/>
        <v>8.0999999999999943</v>
      </c>
      <c r="S133" s="62">
        <f t="shared" si="32"/>
        <v>0</v>
      </c>
    </row>
    <row r="134" spans="1:19" x14ac:dyDescent="0.2">
      <c r="A134" s="86"/>
      <c r="B134" s="66">
        <f t="shared" si="35"/>
        <v>44</v>
      </c>
      <c r="C134" s="13">
        <f t="shared" si="36"/>
        <v>41230</v>
      </c>
      <c r="D134" s="14">
        <f t="shared" si="23"/>
        <v>6</v>
      </c>
      <c r="E134" s="9" t="str">
        <f t="shared" si="33"/>
        <v>sobota</v>
      </c>
      <c r="F134" s="10" t="str">
        <f t="shared" si="34"/>
        <v>sobota</v>
      </c>
      <c r="G134" s="11" t="str">
        <f t="shared" si="37"/>
        <v>1,5%</v>
      </c>
      <c r="H134" s="1">
        <f t="shared" si="38"/>
        <v>125</v>
      </c>
      <c r="I134" s="34">
        <f t="shared" si="39"/>
        <v>5870</v>
      </c>
      <c r="J134" s="34">
        <f t="shared" si="40"/>
        <v>88.05</v>
      </c>
      <c r="K134" s="35"/>
      <c r="L134" s="35"/>
      <c r="M134" s="3">
        <f t="shared" si="24"/>
        <v>97.850000000000051</v>
      </c>
      <c r="N134" s="3">
        <f t="shared" si="19"/>
        <v>97.850000000000051</v>
      </c>
      <c r="O134" s="3">
        <f t="shared" si="20"/>
        <v>90</v>
      </c>
      <c r="P134" s="3">
        <f t="shared" si="21"/>
        <v>7.8500000000000512</v>
      </c>
      <c r="Q134" s="5">
        <f t="shared" si="41"/>
        <v>110</v>
      </c>
      <c r="R134" s="12">
        <f t="shared" si="26"/>
        <v>8.2499999999999947</v>
      </c>
      <c r="S134" s="62">
        <f t="shared" si="32"/>
        <v>0</v>
      </c>
    </row>
    <row r="135" spans="1:19" x14ac:dyDescent="0.2">
      <c r="A135" s="86"/>
      <c r="B135" s="66">
        <f t="shared" si="35"/>
        <v>45</v>
      </c>
      <c r="C135" s="13">
        <f t="shared" si="36"/>
        <v>41231</v>
      </c>
      <c r="D135" s="14">
        <f t="shared" si="23"/>
        <v>7</v>
      </c>
      <c r="E135" s="9" t="str">
        <f t="shared" si="33"/>
        <v>niedziela</v>
      </c>
      <c r="F135" s="10" t="str">
        <f t="shared" si="34"/>
        <v>niedziela</v>
      </c>
      <c r="G135" s="11" t="str">
        <f t="shared" si="37"/>
        <v>1,5%</v>
      </c>
      <c r="H135" s="1">
        <f t="shared" si="38"/>
        <v>126</v>
      </c>
      <c r="I135" s="34">
        <f t="shared" si="39"/>
        <v>5920</v>
      </c>
      <c r="J135" s="34">
        <f t="shared" si="40"/>
        <v>88.8</v>
      </c>
      <c r="K135" s="35"/>
      <c r="L135" s="35"/>
      <c r="M135" s="3">
        <f t="shared" si="24"/>
        <v>96.650000000000048</v>
      </c>
      <c r="N135" s="3">
        <f t="shared" si="19"/>
        <v>96.650000000000048</v>
      </c>
      <c r="O135" s="3">
        <f t="shared" si="20"/>
        <v>90</v>
      </c>
      <c r="P135" s="3">
        <f t="shared" si="21"/>
        <v>6.6500000000000483</v>
      </c>
      <c r="Q135" s="5">
        <f t="shared" si="41"/>
        <v>90</v>
      </c>
      <c r="R135" s="12">
        <f t="shared" si="26"/>
        <v>8.399999999999995</v>
      </c>
      <c r="S135" s="62">
        <f t="shared" si="32"/>
        <v>0</v>
      </c>
    </row>
    <row r="136" spans="1:19" x14ac:dyDescent="0.2">
      <c r="A136" s="86"/>
      <c r="B136" s="66">
        <f t="shared" si="35"/>
        <v>46</v>
      </c>
      <c r="C136" s="13">
        <f t="shared" si="36"/>
        <v>41232</v>
      </c>
      <c r="D136" s="14">
        <f t="shared" si="23"/>
        <v>1</v>
      </c>
      <c r="E136" s="9" t="str">
        <f t="shared" si="33"/>
        <v>poniedziałek</v>
      </c>
      <c r="F136" s="10" t="str">
        <f t="shared" si="34"/>
        <v>poniedziałek</v>
      </c>
      <c r="G136" s="11" t="str">
        <f t="shared" si="37"/>
        <v>2%</v>
      </c>
      <c r="H136" s="1">
        <f t="shared" si="38"/>
        <v>127</v>
      </c>
      <c r="I136" s="34">
        <f t="shared" si="39"/>
        <v>5960</v>
      </c>
      <c r="J136" s="34">
        <f t="shared" si="40"/>
        <v>119.2</v>
      </c>
      <c r="K136" s="35"/>
      <c r="L136" s="35"/>
      <c r="M136" s="3">
        <f t="shared" si="24"/>
        <v>125.85000000000005</v>
      </c>
      <c r="N136" s="3">
        <f t="shared" si="19"/>
        <v>125.85000000000005</v>
      </c>
      <c r="O136" s="3">
        <f t="shared" si="20"/>
        <v>120</v>
      </c>
      <c r="P136" s="3">
        <f t="shared" si="21"/>
        <v>5.8500000000000512</v>
      </c>
      <c r="Q136" s="5">
        <f t="shared" si="41"/>
        <v>90</v>
      </c>
      <c r="R136" s="12">
        <f t="shared" si="26"/>
        <v>8.5999999999999943</v>
      </c>
      <c r="S136" s="62">
        <f t="shared" si="32"/>
        <v>0</v>
      </c>
    </row>
    <row r="137" spans="1:19" x14ac:dyDescent="0.2">
      <c r="A137" s="86"/>
      <c r="B137" s="66">
        <f t="shared" si="35"/>
        <v>47</v>
      </c>
      <c r="C137" s="13">
        <f t="shared" si="36"/>
        <v>41233</v>
      </c>
      <c r="D137" s="14">
        <f t="shared" si="23"/>
        <v>2</v>
      </c>
      <c r="E137" s="9" t="str">
        <f t="shared" si="33"/>
        <v>wtorek</v>
      </c>
      <c r="F137" s="10" t="str">
        <f t="shared" si="34"/>
        <v>wtorek</v>
      </c>
      <c r="G137" s="11" t="str">
        <f t="shared" si="37"/>
        <v>2%</v>
      </c>
      <c r="H137" s="1">
        <f t="shared" si="38"/>
        <v>128</v>
      </c>
      <c r="I137" s="34">
        <f t="shared" si="39"/>
        <v>6040</v>
      </c>
      <c r="J137" s="34">
        <f t="shared" si="40"/>
        <v>120.8</v>
      </c>
      <c r="K137" s="35"/>
      <c r="L137" s="35"/>
      <c r="M137" s="3">
        <f t="shared" si="24"/>
        <v>126.65000000000005</v>
      </c>
      <c r="N137" s="3">
        <f t="shared" si="19"/>
        <v>126.65000000000005</v>
      </c>
      <c r="O137" s="3">
        <f t="shared" si="20"/>
        <v>120</v>
      </c>
      <c r="P137" s="3">
        <f t="shared" si="21"/>
        <v>6.6500000000000483</v>
      </c>
      <c r="Q137" s="5">
        <f t="shared" si="41"/>
        <v>120</v>
      </c>
      <c r="R137" s="12">
        <f t="shared" si="26"/>
        <v>8.7999999999999936</v>
      </c>
      <c r="S137" s="62">
        <f t="shared" si="32"/>
        <v>0</v>
      </c>
    </row>
    <row r="138" spans="1:19" x14ac:dyDescent="0.2">
      <c r="A138" s="86"/>
      <c r="B138" s="66">
        <f t="shared" si="35"/>
        <v>48</v>
      </c>
      <c r="C138" s="13">
        <f t="shared" si="36"/>
        <v>41234</v>
      </c>
      <c r="D138" s="14">
        <f t="shared" si="23"/>
        <v>3</v>
      </c>
      <c r="E138" s="9" t="str">
        <f t="shared" si="33"/>
        <v>środa</v>
      </c>
      <c r="F138" s="10" t="str">
        <f t="shared" si="34"/>
        <v>środa</v>
      </c>
      <c r="G138" s="11" t="str">
        <f t="shared" si="37"/>
        <v>2%</v>
      </c>
      <c r="H138" s="1">
        <f t="shared" si="38"/>
        <v>129</v>
      </c>
      <c r="I138" s="34">
        <f t="shared" si="39"/>
        <v>6110</v>
      </c>
      <c r="J138" s="34">
        <f t="shared" si="40"/>
        <v>122.2</v>
      </c>
      <c r="K138" s="35"/>
      <c r="L138" s="35"/>
      <c r="M138" s="3">
        <f t="shared" si="24"/>
        <v>128.85000000000005</v>
      </c>
      <c r="N138" s="3">
        <f t="shared" si="19"/>
        <v>128.85000000000005</v>
      </c>
      <c r="O138" s="3">
        <f t="shared" si="20"/>
        <v>120</v>
      </c>
      <c r="P138" s="3">
        <f t="shared" si="21"/>
        <v>8.8500000000000512</v>
      </c>
      <c r="Q138" s="5">
        <f t="shared" si="41"/>
        <v>120</v>
      </c>
      <c r="R138" s="12">
        <f t="shared" si="26"/>
        <v>8.9999999999999929</v>
      </c>
      <c r="S138" s="62">
        <f t="shared" si="32"/>
        <v>0</v>
      </c>
    </row>
    <row r="139" spans="1:19" x14ac:dyDescent="0.2">
      <c r="A139" s="86"/>
      <c r="B139" s="66">
        <f t="shared" si="35"/>
        <v>49</v>
      </c>
      <c r="C139" s="13">
        <f t="shared" si="36"/>
        <v>41235</v>
      </c>
      <c r="D139" s="14">
        <f t="shared" si="23"/>
        <v>4</v>
      </c>
      <c r="E139" s="9" t="str">
        <f t="shared" si="33"/>
        <v>czwartek</v>
      </c>
      <c r="F139" s="10" t="str">
        <f t="shared" si="34"/>
        <v>czwartek</v>
      </c>
      <c r="G139" s="11" t="str">
        <f t="shared" si="37"/>
        <v>2%</v>
      </c>
      <c r="H139" s="1">
        <f t="shared" si="38"/>
        <v>130</v>
      </c>
      <c r="I139" s="34">
        <f t="shared" si="39"/>
        <v>6190</v>
      </c>
      <c r="J139" s="34">
        <f t="shared" si="40"/>
        <v>123.8</v>
      </c>
      <c r="K139" s="35"/>
      <c r="L139" s="35"/>
      <c r="M139" s="3">
        <f t="shared" si="24"/>
        <v>132.65000000000003</v>
      </c>
      <c r="N139" s="3">
        <f t="shared" ref="N139:N202" si="42">M139-L139</f>
        <v>132.65000000000003</v>
      </c>
      <c r="O139" s="3">
        <f t="shared" ref="O139:O202" si="43">FLOOR(N139,10)</f>
        <v>130</v>
      </c>
      <c r="P139" s="3">
        <f t="shared" ref="P139:P202" si="44">M139-L139-O139</f>
        <v>2.6500000000000341</v>
      </c>
      <c r="Q139" s="5">
        <f t="shared" si="41"/>
        <v>120</v>
      </c>
      <c r="R139" s="12">
        <f t="shared" si="26"/>
        <v>9.1999999999999922</v>
      </c>
      <c r="S139" s="62">
        <f t="shared" si="32"/>
        <v>0</v>
      </c>
    </row>
    <row r="140" spans="1:19" x14ac:dyDescent="0.2">
      <c r="A140" s="86"/>
      <c r="B140" s="66">
        <f t="shared" si="35"/>
        <v>50</v>
      </c>
      <c r="C140" s="13">
        <f t="shared" si="36"/>
        <v>41236</v>
      </c>
      <c r="D140" s="14">
        <f t="shared" si="23"/>
        <v>5</v>
      </c>
      <c r="E140" s="9" t="str">
        <f t="shared" si="33"/>
        <v>piątek</v>
      </c>
      <c r="F140" s="10" t="str">
        <f t="shared" si="34"/>
        <v>piątek</v>
      </c>
      <c r="G140" s="11" t="str">
        <f t="shared" si="37"/>
        <v>2%</v>
      </c>
      <c r="H140" s="1">
        <f t="shared" si="38"/>
        <v>131</v>
      </c>
      <c r="I140" s="34">
        <f t="shared" si="39"/>
        <v>6290</v>
      </c>
      <c r="J140" s="34">
        <f t="shared" si="40"/>
        <v>125.8</v>
      </c>
      <c r="K140" s="35"/>
      <c r="L140" s="35"/>
      <c r="M140" s="3">
        <f t="shared" si="24"/>
        <v>128.45000000000005</v>
      </c>
      <c r="N140" s="3">
        <f t="shared" si="42"/>
        <v>128.45000000000005</v>
      </c>
      <c r="O140" s="3">
        <f t="shared" si="43"/>
        <v>120</v>
      </c>
      <c r="P140" s="3">
        <f t="shared" si="44"/>
        <v>8.4500000000000455</v>
      </c>
      <c r="Q140" s="5">
        <f t="shared" si="41"/>
        <v>130</v>
      </c>
      <c r="R140" s="12">
        <f t="shared" si="26"/>
        <v>9.3999999999999915</v>
      </c>
      <c r="S140" s="62">
        <f t="shared" si="32"/>
        <v>0</v>
      </c>
    </row>
    <row r="141" spans="1:19" x14ac:dyDescent="0.2">
      <c r="A141" s="86"/>
      <c r="B141" s="66">
        <f t="shared" si="35"/>
        <v>51</v>
      </c>
      <c r="C141" s="13">
        <f t="shared" si="36"/>
        <v>41237</v>
      </c>
      <c r="D141" s="14">
        <f t="shared" ref="D141:D204" si="45">WEEKDAY(C141,2)</f>
        <v>6</v>
      </c>
      <c r="E141" s="9" t="str">
        <f t="shared" si="33"/>
        <v>sobota</v>
      </c>
      <c r="F141" s="10" t="str">
        <f t="shared" si="34"/>
        <v>sobota</v>
      </c>
      <c r="G141" s="11" t="str">
        <f t="shared" si="37"/>
        <v>1,5%</v>
      </c>
      <c r="H141" s="1">
        <f t="shared" si="38"/>
        <v>132</v>
      </c>
      <c r="I141" s="34">
        <f t="shared" si="39"/>
        <v>6360</v>
      </c>
      <c r="J141" s="34">
        <f t="shared" si="40"/>
        <v>95.399999999999991</v>
      </c>
      <c r="K141" s="35"/>
      <c r="L141" s="35"/>
      <c r="M141" s="3">
        <f t="shared" ref="M141:M204" si="46">P140+J141+K141</f>
        <v>103.85000000000004</v>
      </c>
      <c r="N141" s="3">
        <f t="shared" si="42"/>
        <v>103.85000000000004</v>
      </c>
      <c r="O141" s="3">
        <f t="shared" si="43"/>
        <v>100</v>
      </c>
      <c r="P141" s="3">
        <f t="shared" si="44"/>
        <v>3.8500000000000369</v>
      </c>
      <c r="Q141" s="5">
        <f t="shared" si="41"/>
        <v>120</v>
      </c>
      <c r="R141" s="12">
        <f t="shared" ref="R141:R204" si="47">R140+10*G141</f>
        <v>9.5499999999999918</v>
      </c>
      <c r="S141" s="62">
        <f t="shared" si="32"/>
        <v>0</v>
      </c>
    </row>
    <row r="142" spans="1:19" x14ac:dyDescent="0.2">
      <c r="A142" s="86"/>
      <c r="B142" s="66">
        <f t="shared" si="35"/>
        <v>52</v>
      </c>
      <c r="C142" s="13">
        <f t="shared" si="36"/>
        <v>41238</v>
      </c>
      <c r="D142" s="14">
        <f t="shared" si="45"/>
        <v>7</v>
      </c>
      <c r="E142" s="9" t="str">
        <f t="shared" si="33"/>
        <v>niedziela</v>
      </c>
      <c r="F142" s="10" t="str">
        <f t="shared" si="34"/>
        <v>niedziela</v>
      </c>
      <c r="G142" s="11" t="str">
        <f t="shared" si="37"/>
        <v>1,5%</v>
      </c>
      <c r="H142" s="1">
        <f t="shared" si="38"/>
        <v>133</v>
      </c>
      <c r="I142" s="34">
        <f t="shared" si="39"/>
        <v>6410</v>
      </c>
      <c r="J142" s="34">
        <f t="shared" si="40"/>
        <v>96.149999999999991</v>
      </c>
      <c r="K142" s="35"/>
      <c r="L142" s="35"/>
      <c r="M142" s="3">
        <f t="shared" si="46"/>
        <v>100.00000000000003</v>
      </c>
      <c r="N142" s="3">
        <f t="shared" si="42"/>
        <v>100.00000000000003</v>
      </c>
      <c r="O142" s="3">
        <f t="shared" si="43"/>
        <v>100</v>
      </c>
      <c r="P142" s="3">
        <f t="shared" si="44"/>
        <v>0</v>
      </c>
      <c r="Q142" s="5">
        <f t="shared" si="41"/>
        <v>100</v>
      </c>
      <c r="R142" s="12">
        <f t="shared" si="47"/>
        <v>9.6999999999999922</v>
      </c>
      <c r="S142" s="62">
        <f t="shared" si="32"/>
        <v>0</v>
      </c>
    </row>
    <row r="143" spans="1:19" x14ac:dyDescent="0.2">
      <c r="A143" s="86"/>
      <c r="B143" s="66">
        <f t="shared" si="35"/>
        <v>53</v>
      </c>
      <c r="C143" s="13">
        <f t="shared" si="36"/>
        <v>41239</v>
      </c>
      <c r="D143" s="14">
        <f t="shared" si="45"/>
        <v>1</v>
      </c>
      <c r="E143" s="9" t="str">
        <f t="shared" si="33"/>
        <v>poniedziałek</v>
      </c>
      <c r="F143" s="10" t="str">
        <f t="shared" si="34"/>
        <v>poniedziałek</v>
      </c>
      <c r="G143" s="11" t="str">
        <f t="shared" si="37"/>
        <v>2%</v>
      </c>
      <c r="H143" s="1">
        <f t="shared" si="38"/>
        <v>134</v>
      </c>
      <c r="I143" s="34">
        <f t="shared" si="39"/>
        <v>6460</v>
      </c>
      <c r="J143" s="34">
        <f t="shared" si="40"/>
        <v>129.19999999999999</v>
      </c>
      <c r="K143" s="35"/>
      <c r="L143" s="35"/>
      <c r="M143" s="3">
        <f t="shared" si="46"/>
        <v>129.19999999999999</v>
      </c>
      <c r="N143" s="3">
        <f t="shared" si="42"/>
        <v>129.19999999999999</v>
      </c>
      <c r="O143" s="3">
        <f t="shared" si="43"/>
        <v>120</v>
      </c>
      <c r="P143" s="3">
        <f t="shared" si="44"/>
        <v>9.1999999999999886</v>
      </c>
      <c r="Q143" s="5">
        <f t="shared" si="41"/>
        <v>100</v>
      </c>
      <c r="R143" s="12">
        <f t="shared" si="47"/>
        <v>9.8999999999999915</v>
      </c>
      <c r="S143" s="62">
        <f t="shared" si="32"/>
        <v>0</v>
      </c>
    </row>
    <row r="144" spans="1:19" x14ac:dyDescent="0.2">
      <c r="A144" s="86"/>
      <c r="B144" s="66">
        <f t="shared" si="35"/>
        <v>54</v>
      </c>
      <c r="C144" s="13">
        <f t="shared" si="36"/>
        <v>41240</v>
      </c>
      <c r="D144" s="14">
        <f t="shared" si="45"/>
        <v>2</v>
      </c>
      <c r="E144" s="9" t="str">
        <f t="shared" si="33"/>
        <v>wtorek</v>
      </c>
      <c r="F144" s="10" t="str">
        <f t="shared" si="34"/>
        <v>wtorek</v>
      </c>
      <c r="G144" s="11" t="str">
        <f t="shared" si="37"/>
        <v>2%</v>
      </c>
      <c r="H144" s="1">
        <f t="shared" si="38"/>
        <v>135</v>
      </c>
      <c r="I144" s="34">
        <f t="shared" si="39"/>
        <v>6530</v>
      </c>
      <c r="J144" s="34">
        <f t="shared" si="40"/>
        <v>130.6</v>
      </c>
      <c r="K144" s="35"/>
      <c r="L144" s="35"/>
      <c r="M144" s="3">
        <f t="shared" si="46"/>
        <v>139.79999999999998</v>
      </c>
      <c r="N144" s="3">
        <f t="shared" si="42"/>
        <v>139.79999999999998</v>
      </c>
      <c r="O144" s="3">
        <f t="shared" si="43"/>
        <v>130</v>
      </c>
      <c r="P144" s="3">
        <f t="shared" si="44"/>
        <v>9.7999999999999829</v>
      </c>
      <c r="Q144" s="5">
        <f t="shared" si="41"/>
        <v>120</v>
      </c>
      <c r="R144" s="12">
        <f t="shared" si="47"/>
        <v>10.099999999999991</v>
      </c>
      <c r="S144" s="62">
        <f t="shared" si="32"/>
        <v>0</v>
      </c>
    </row>
    <row r="145" spans="1:19" x14ac:dyDescent="0.2">
      <c r="A145" s="86"/>
      <c r="B145" s="66">
        <f t="shared" si="35"/>
        <v>55</v>
      </c>
      <c r="C145" s="13">
        <f t="shared" si="36"/>
        <v>41241</v>
      </c>
      <c r="D145" s="14">
        <f t="shared" si="45"/>
        <v>3</v>
      </c>
      <c r="E145" s="9" t="str">
        <f t="shared" si="33"/>
        <v>środa</v>
      </c>
      <c r="F145" s="10" t="str">
        <f t="shared" si="34"/>
        <v>środa</v>
      </c>
      <c r="G145" s="11" t="str">
        <f t="shared" si="37"/>
        <v>2%</v>
      </c>
      <c r="H145" s="1">
        <f t="shared" si="38"/>
        <v>136</v>
      </c>
      <c r="I145" s="34">
        <f t="shared" si="39"/>
        <v>6600</v>
      </c>
      <c r="J145" s="34">
        <f t="shared" si="40"/>
        <v>132</v>
      </c>
      <c r="K145" s="35"/>
      <c r="L145" s="35"/>
      <c r="M145" s="3">
        <f t="shared" si="46"/>
        <v>141.79999999999998</v>
      </c>
      <c r="N145" s="3">
        <f t="shared" si="42"/>
        <v>141.79999999999998</v>
      </c>
      <c r="O145" s="3">
        <f t="shared" si="43"/>
        <v>140</v>
      </c>
      <c r="P145" s="3">
        <f t="shared" si="44"/>
        <v>1.7999999999999829</v>
      </c>
      <c r="Q145" s="5">
        <f t="shared" si="41"/>
        <v>130</v>
      </c>
      <c r="R145" s="12">
        <f t="shared" si="47"/>
        <v>10.29999999999999</v>
      </c>
      <c r="S145" s="62">
        <f t="shared" ref="S145:S208" si="48">S144+L145</f>
        <v>0</v>
      </c>
    </row>
    <row r="146" spans="1:19" x14ac:dyDescent="0.2">
      <c r="A146" s="86"/>
      <c r="B146" s="66">
        <f t="shared" si="35"/>
        <v>56</v>
      </c>
      <c r="C146" s="13">
        <f t="shared" si="36"/>
        <v>41242</v>
      </c>
      <c r="D146" s="14">
        <f t="shared" si="45"/>
        <v>4</v>
      </c>
      <c r="E146" s="9" t="str">
        <f t="shared" si="33"/>
        <v>czwartek</v>
      </c>
      <c r="F146" s="10" t="str">
        <f t="shared" si="34"/>
        <v>czwartek</v>
      </c>
      <c r="G146" s="11" t="str">
        <f t="shared" si="37"/>
        <v>2%</v>
      </c>
      <c r="H146" s="1">
        <f t="shared" si="38"/>
        <v>137</v>
      </c>
      <c r="I146" s="34">
        <f t="shared" si="39"/>
        <v>6700</v>
      </c>
      <c r="J146" s="34">
        <f t="shared" si="40"/>
        <v>134</v>
      </c>
      <c r="K146" s="35"/>
      <c r="L146" s="35"/>
      <c r="M146" s="3">
        <f t="shared" si="46"/>
        <v>135.79999999999998</v>
      </c>
      <c r="N146" s="3">
        <f t="shared" si="42"/>
        <v>135.79999999999998</v>
      </c>
      <c r="O146" s="3">
        <f t="shared" si="43"/>
        <v>130</v>
      </c>
      <c r="P146" s="3">
        <f t="shared" si="44"/>
        <v>5.7999999999999829</v>
      </c>
      <c r="Q146" s="5">
        <f t="shared" si="41"/>
        <v>140</v>
      </c>
      <c r="R146" s="12">
        <f t="shared" si="47"/>
        <v>10.499999999999989</v>
      </c>
      <c r="S146" s="62">
        <f t="shared" si="48"/>
        <v>0</v>
      </c>
    </row>
    <row r="147" spans="1:19" x14ac:dyDescent="0.2">
      <c r="A147" s="86"/>
      <c r="B147" s="66">
        <f t="shared" si="35"/>
        <v>57</v>
      </c>
      <c r="C147" s="13">
        <f t="shared" si="36"/>
        <v>41243</v>
      </c>
      <c r="D147" s="14">
        <f t="shared" si="45"/>
        <v>5</v>
      </c>
      <c r="E147" s="9" t="str">
        <f t="shared" si="33"/>
        <v>piątek</v>
      </c>
      <c r="F147" s="10" t="str">
        <f t="shared" si="34"/>
        <v>piątek</v>
      </c>
      <c r="G147" s="11" t="str">
        <f t="shared" si="37"/>
        <v>2%</v>
      </c>
      <c r="H147" s="1">
        <f t="shared" si="38"/>
        <v>138</v>
      </c>
      <c r="I147" s="34">
        <f t="shared" si="39"/>
        <v>6790</v>
      </c>
      <c r="J147" s="34">
        <f t="shared" si="40"/>
        <v>135.80000000000001</v>
      </c>
      <c r="K147" s="35"/>
      <c r="L147" s="35"/>
      <c r="M147" s="3">
        <f t="shared" si="46"/>
        <v>141.6</v>
      </c>
      <c r="N147" s="3">
        <f t="shared" si="42"/>
        <v>141.6</v>
      </c>
      <c r="O147" s="3">
        <f t="shared" si="43"/>
        <v>140</v>
      </c>
      <c r="P147" s="3">
        <f t="shared" si="44"/>
        <v>1.5999999999999943</v>
      </c>
      <c r="Q147" s="5">
        <f t="shared" si="41"/>
        <v>130</v>
      </c>
      <c r="R147" s="12">
        <f t="shared" si="47"/>
        <v>10.699999999999989</v>
      </c>
      <c r="S147" s="62">
        <f t="shared" si="48"/>
        <v>0</v>
      </c>
    </row>
    <row r="148" spans="1:19" x14ac:dyDescent="0.2">
      <c r="A148" s="86"/>
      <c r="B148" s="66">
        <f t="shared" si="35"/>
        <v>58</v>
      </c>
      <c r="C148" s="13">
        <f t="shared" si="36"/>
        <v>41244</v>
      </c>
      <c r="D148" s="14">
        <f t="shared" si="45"/>
        <v>6</v>
      </c>
      <c r="E148" s="9" t="str">
        <f t="shared" si="33"/>
        <v>sobota</v>
      </c>
      <c r="F148" s="10" t="str">
        <f t="shared" si="34"/>
        <v>sobota</v>
      </c>
      <c r="G148" s="11" t="str">
        <f t="shared" si="37"/>
        <v>1,5%</v>
      </c>
      <c r="H148" s="1">
        <f t="shared" si="38"/>
        <v>139</v>
      </c>
      <c r="I148" s="34">
        <f t="shared" si="39"/>
        <v>6880</v>
      </c>
      <c r="J148" s="34">
        <f t="shared" si="40"/>
        <v>103.2</v>
      </c>
      <c r="K148" s="35"/>
      <c r="L148" s="35"/>
      <c r="M148" s="3">
        <f t="shared" si="46"/>
        <v>104.8</v>
      </c>
      <c r="N148" s="3">
        <f t="shared" si="42"/>
        <v>104.8</v>
      </c>
      <c r="O148" s="3">
        <f t="shared" si="43"/>
        <v>100</v>
      </c>
      <c r="P148" s="3">
        <f t="shared" si="44"/>
        <v>4.7999999999999972</v>
      </c>
      <c r="Q148" s="5">
        <f t="shared" si="41"/>
        <v>140</v>
      </c>
      <c r="R148" s="12">
        <f t="shared" si="47"/>
        <v>10.849999999999989</v>
      </c>
      <c r="S148" s="62">
        <f t="shared" si="48"/>
        <v>0</v>
      </c>
    </row>
    <row r="149" spans="1:19" x14ac:dyDescent="0.2">
      <c r="A149" s="86"/>
      <c r="B149" s="66">
        <f t="shared" si="35"/>
        <v>59</v>
      </c>
      <c r="C149" s="13">
        <f t="shared" si="36"/>
        <v>41245</v>
      </c>
      <c r="D149" s="14">
        <f t="shared" si="45"/>
        <v>7</v>
      </c>
      <c r="E149" s="9" t="str">
        <f t="shared" si="33"/>
        <v>niedziela</v>
      </c>
      <c r="F149" s="10" t="str">
        <f t="shared" si="34"/>
        <v>niedziela</v>
      </c>
      <c r="G149" s="11" t="str">
        <f t="shared" si="37"/>
        <v>1,5%</v>
      </c>
      <c r="H149" s="1">
        <f t="shared" si="38"/>
        <v>140</v>
      </c>
      <c r="I149" s="34">
        <f t="shared" si="39"/>
        <v>6920</v>
      </c>
      <c r="J149" s="34">
        <f t="shared" si="40"/>
        <v>103.8</v>
      </c>
      <c r="K149" s="35"/>
      <c r="L149" s="35"/>
      <c r="M149" s="3">
        <f t="shared" si="46"/>
        <v>108.6</v>
      </c>
      <c r="N149" s="3">
        <f t="shared" si="42"/>
        <v>108.6</v>
      </c>
      <c r="O149" s="3">
        <f t="shared" si="43"/>
        <v>100</v>
      </c>
      <c r="P149" s="3">
        <f t="shared" si="44"/>
        <v>8.5999999999999943</v>
      </c>
      <c r="Q149" s="5">
        <f t="shared" si="41"/>
        <v>100</v>
      </c>
      <c r="R149" s="12">
        <f t="shared" si="47"/>
        <v>10.999999999999989</v>
      </c>
      <c r="S149" s="62">
        <f t="shared" si="48"/>
        <v>0</v>
      </c>
    </row>
    <row r="150" spans="1:19" x14ac:dyDescent="0.2">
      <c r="A150" s="86"/>
      <c r="B150" s="66">
        <f t="shared" si="35"/>
        <v>60</v>
      </c>
      <c r="C150" s="13">
        <f t="shared" si="36"/>
        <v>41246</v>
      </c>
      <c r="D150" s="14">
        <f t="shared" si="45"/>
        <v>1</v>
      </c>
      <c r="E150" s="9" t="str">
        <f t="shared" si="33"/>
        <v>poniedziałek</v>
      </c>
      <c r="F150" s="10" t="str">
        <f t="shared" si="34"/>
        <v>poniedziałek</v>
      </c>
      <c r="G150" s="11" t="str">
        <f t="shared" si="37"/>
        <v>2%</v>
      </c>
      <c r="H150" s="1">
        <f t="shared" si="38"/>
        <v>141</v>
      </c>
      <c r="I150" s="34">
        <f t="shared" si="39"/>
        <v>6960</v>
      </c>
      <c r="J150" s="34">
        <f t="shared" si="40"/>
        <v>139.20000000000002</v>
      </c>
      <c r="K150" s="35"/>
      <c r="L150" s="35"/>
      <c r="M150" s="3">
        <f t="shared" si="46"/>
        <v>147.80000000000001</v>
      </c>
      <c r="N150" s="3">
        <f t="shared" si="42"/>
        <v>147.80000000000001</v>
      </c>
      <c r="O150" s="3">
        <f t="shared" si="43"/>
        <v>140</v>
      </c>
      <c r="P150" s="3">
        <f t="shared" si="44"/>
        <v>7.8000000000000114</v>
      </c>
      <c r="Q150" s="5">
        <f t="shared" si="41"/>
        <v>100</v>
      </c>
      <c r="R150" s="12">
        <f t="shared" si="47"/>
        <v>11.199999999999989</v>
      </c>
      <c r="S150" s="62">
        <f t="shared" si="48"/>
        <v>0</v>
      </c>
    </row>
    <row r="151" spans="1:19" x14ac:dyDescent="0.2">
      <c r="A151" s="86"/>
      <c r="B151" s="66">
        <f t="shared" si="35"/>
        <v>61</v>
      </c>
      <c r="C151" s="13">
        <f t="shared" si="36"/>
        <v>41247</v>
      </c>
      <c r="D151" s="14">
        <f t="shared" si="45"/>
        <v>2</v>
      </c>
      <c r="E151" s="9" t="str">
        <f t="shared" si="33"/>
        <v>wtorek</v>
      </c>
      <c r="F151" s="10" t="str">
        <f t="shared" si="34"/>
        <v>wtorek</v>
      </c>
      <c r="G151" s="11" t="str">
        <f t="shared" si="37"/>
        <v>2%</v>
      </c>
      <c r="H151" s="1">
        <f t="shared" si="38"/>
        <v>142</v>
      </c>
      <c r="I151" s="34">
        <f t="shared" si="39"/>
        <v>7040</v>
      </c>
      <c r="J151" s="34">
        <f t="shared" si="40"/>
        <v>140.80000000000001</v>
      </c>
      <c r="K151" s="35"/>
      <c r="L151" s="35"/>
      <c r="M151" s="3">
        <f t="shared" si="46"/>
        <v>148.60000000000002</v>
      </c>
      <c r="N151" s="3">
        <f t="shared" si="42"/>
        <v>148.60000000000002</v>
      </c>
      <c r="O151" s="3">
        <f t="shared" si="43"/>
        <v>140</v>
      </c>
      <c r="P151" s="3">
        <f t="shared" si="44"/>
        <v>8.6000000000000227</v>
      </c>
      <c r="Q151" s="5">
        <f t="shared" si="41"/>
        <v>140</v>
      </c>
      <c r="R151" s="12">
        <f t="shared" si="47"/>
        <v>11.399999999999988</v>
      </c>
      <c r="S151" s="62">
        <f t="shared" si="48"/>
        <v>0</v>
      </c>
    </row>
    <row r="152" spans="1:19" x14ac:dyDescent="0.2">
      <c r="A152" s="86"/>
      <c r="B152" s="66">
        <f t="shared" si="35"/>
        <v>62</v>
      </c>
      <c r="C152" s="13">
        <f t="shared" si="36"/>
        <v>41248</v>
      </c>
      <c r="D152" s="14">
        <f t="shared" si="45"/>
        <v>3</v>
      </c>
      <c r="E152" s="9" t="str">
        <f t="shared" ref="E152:E215" si="49">IF(D152=1,"poniedziałek",IF(D152=2,"wtorek", IF(D152=3,"środa",IF(D152=4,"czwartek", IF(D152=5,"piątek", IF(D152=6, "sobota", IF(D152=7, "niedziela")))))))</f>
        <v>środa</v>
      </c>
      <c r="F152" s="10" t="str">
        <f t="shared" ref="F152:F215" si="50">E152</f>
        <v>środa</v>
      </c>
      <c r="G152" s="11" t="str">
        <f t="shared" si="37"/>
        <v>2%</v>
      </c>
      <c r="H152" s="1">
        <f t="shared" si="38"/>
        <v>143</v>
      </c>
      <c r="I152" s="34">
        <f t="shared" si="39"/>
        <v>7120</v>
      </c>
      <c r="J152" s="34">
        <f t="shared" si="40"/>
        <v>142.4</v>
      </c>
      <c r="K152" s="35"/>
      <c r="L152" s="35"/>
      <c r="M152" s="3">
        <f t="shared" si="46"/>
        <v>151.00000000000003</v>
      </c>
      <c r="N152" s="3">
        <f t="shared" si="42"/>
        <v>151.00000000000003</v>
      </c>
      <c r="O152" s="3">
        <f t="shared" si="43"/>
        <v>150</v>
      </c>
      <c r="P152" s="3">
        <f t="shared" si="44"/>
        <v>1.0000000000000284</v>
      </c>
      <c r="Q152" s="5">
        <f t="shared" si="41"/>
        <v>140</v>
      </c>
      <c r="R152" s="12">
        <f t="shared" si="47"/>
        <v>11.599999999999987</v>
      </c>
      <c r="S152" s="62">
        <f t="shared" si="48"/>
        <v>0</v>
      </c>
    </row>
    <row r="153" spans="1:19" x14ac:dyDescent="0.2">
      <c r="A153" s="86"/>
      <c r="B153" s="66">
        <f t="shared" si="35"/>
        <v>63</v>
      </c>
      <c r="C153" s="13">
        <f t="shared" si="36"/>
        <v>41249</v>
      </c>
      <c r="D153" s="14">
        <f t="shared" si="45"/>
        <v>4</v>
      </c>
      <c r="E153" s="9" t="str">
        <f t="shared" si="49"/>
        <v>czwartek</v>
      </c>
      <c r="F153" s="10" t="str">
        <f t="shared" si="50"/>
        <v>czwartek</v>
      </c>
      <c r="G153" s="11" t="str">
        <f t="shared" si="37"/>
        <v>2%</v>
      </c>
      <c r="H153" s="1">
        <f t="shared" si="38"/>
        <v>144</v>
      </c>
      <c r="I153" s="34">
        <f t="shared" si="39"/>
        <v>7230</v>
      </c>
      <c r="J153" s="34">
        <f t="shared" si="40"/>
        <v>144.6</v>
      </c>
      <c r="K153" s="35"/>
      <c r="L153" s="35"/>
      <c r="M153" s="3">
        <f t="shared" si="46"/>
        <v>145.60000000000002</v>
      </c>
      <c r="N153" s="3">
        <f t="shared" si="42"/>
        <v>145.60000000000002</v>
      </c>
      <c r="O153" s="3">
        <f t="shared" si="43"/>
        <v>140</v>
      </c>
      <c r="P153" s="3">
        <f t="shared" si="44"/>
        <v>5.6000000000000227</v>
      </c>
      <c r="Q153" s="5">
        <f t="shared" si="41"/>
        <v>150</v>
      </c>
      <c r="R153" s="12">
        <f t="shared" si="47"/>
        <v>11.799999999999986</v>
      </c>
      <c r="S153" s="62">
        <f t="shared" si="48"/>
        <v>0</v>
      </c>
    </row>
    <row r="154" spans="1:19" x14ac:dyDescent="0.2">
      <c r="A154" s="86"/>
      <c r="B154" s="66">
        <f t="shared" si="35"/>
        <v>64</v>
      </c>
      <c r="C154" s="13">
        <f t="shared" si="36"/>
        <v>41250</v>
      </c>
      <c r="D154" s="14">
        <f t="shared" si="45"/>
        <v>5</v>
      </c>
      <c r="E154" s="9" t="str">
        <f t="shared" si="49"/>
        <v>piątek</v>
      </c>
      <c r="F154" s="10" t="str">
        <f t="shared" si="50"/>
        <v>piątek</v>
      </c>
      <c r="G154" s="11" t="str">
        <f t="shared" si="37"/>
        <v>2%</v>
      </c>
      <c r="H154" s="1">
        <f t="shared" si="38"/>
        <v>145</v>
      </c>
      <c r="I154" s="34">
        <f t="shared" si="39"/>
        <v>7320</v>
      </c>
      <c r="J154" s="34">
        <f t="shared" si="40"/>
        <v>146.4</v>
      </c>
      <c r="K154" s="35"/>
      <c r="L154" s="35"/>
      <c r="M154" s="3">
        <f t="shared" si="46"/>
        <v>152.00000000000003</v>
      </c>
      <c r="N154" s="3">
        <f t="shared" si="42"/>
        <v>152.00000000000003</v>
      </c>
      <c r="O154" s="3">
        <f t="shared" si="43"/>
        <v>150</v>
      </c>
      <c r="P154" s="3">
        <f t="shared" si="44"/>
        <v>2.0000000000000284</v>
      </c>
      <c r="Q154" s="5">
        <f t="shared" si="41"/>
        <v>140</v>
      </c>
      <c r="R154" s="12">
        <f t="shared" si="47"/>
        <v>11.999999999999986</v>
      </c>
      <c r="S154" s="62">
        <f t="shared" si="48"/>
        <v>0</v>
      </c>
    </row>
    <row r="155" spans="1:19" x14ac:dyDescent="0.2">
      <c r="A155" s="86"/>
      <c r="B155" s="66">
        <f t="shared" si="35"/>
        <v>65</v>
      </c>
      <c r="C155" s="13">
        <f t="shared" si="36"/>
        <v>41251</v>
      </c>
      <c r="D155" s="14">
        <f t="shared" si="45"/>
        <v>6</v>
      </c>
      <c r="E155" s="9" t="str">
        <f t="shared" si="49"/>
        <v>sobota</v>
      </c>
      <c r="F155" s="10" t="str">
        <f t="shared" si="50"/>
        <v>sobota</v>
      </c>
      <c r="G155" s="11" t="str">
        <f t="shared" si="37"/>
        <v>1,5%</v>
      </c>
      <c r="H155" s="1">
        <f t="shared" si="38"/>
        <v>146</v>
      </c>
      <c r="I155" s="34">
        <f t="shared" si="39"/>
        <v>7400</v>
      </c>
      <c r="J155" s="34">
        <f t="shared" si="40"/>
        <v>111</v>
      </c>
      <c r="K155" s="35"/>
      <c r="L155" s="35"/>
      <c r="M155" s="3">
        <f t="shared" si="46"/>
        <v>113.00000000000003</v>
      </c>
      <c r="N155" s="3">
        <f t="shared" si="42"/>
        <v>113.00000000000003</v>
      </c>
      <c r="O155" s="3">
        <f t="shared" si="43"/>
        <v>110</v>
      </c>
      <c r="P155" s="3">
        <f t="shared" si="44"/>
        <v>3.0000000000000284</v>
      </c>
      <c r="Q155" s="5">
        <f t="shared" si="41"/>
        <v>150</v>
      </c>
      <c r="R155" s="12">
        <f t="shared" si="47"/>
        <v>12.149999999999986</v>
      </c>
      <c r="S155" s="62">
        <f t="shared" si="48"/>
        <v>0</v>
      </c>
    </row>
    <row r="156" spans="1:19" x14ac:dyDescent="0.2">
      <c r="A156" s="86"/>
      <c r="B156" s="66">
        <f t="shared" si="35"/>
        <v>66</v>
      </c>
      <c r="C156" s="13">
        <f t="shared" si="36"/>
        <v>41252</v>
      </c>
      <c r="D156" s="14">
        <f t="shared" si="45"/>
        <v>7</v>
      </c>
      <c r="E156" s="9" t="str">
        <f t="shared" si="49"/>
        <v>niedziela</v>
      </c>
      <c r="F156" s="10" t="str">
        <f t="shared" si="50"/>
        <v>niedziela</v>
      </c>
      <c r="G156" s="11" t="str">
        <f t="shared" si="37"/>
        <v>1,5%</v>
      </c>
      <c r="H156" s="1">
        <f t="shared" si="38"/>
        <v>147</v>
      </c>
      <c r="I156" s="34">
        <f t="shared" si="39"/>
        <v>7450</v>
      </c>
      <c r="J156" s="34">
        <f t="shared" si="40"/>
        <v>111.75</v>
      </c>
      <c r="K156" s="35"/>
      <c r="L156" s="35"/>
      <c r="M156" s="3">
        <f t="shared" si="46"/>
        <v>114.75000000000003</v>
      </c>
      <c r="N156" s="3">
        <f t="shared" si="42"/>
        <v>114.75000000000003</v>
      </c>
      <c r="O156" s="3">
        <f t="shared" si="43"/>
        <v>110</v>
      </c>
      <c r="P156" s="3">
        <f t="shared" si="44"/>
        <v>4.7500000000000284</v>
      </c>
      <c r="Q156" s="5">
        <f t="shared" si="41"/>
        <v>110</v>
      </c>
      <c r="R156" s="12">
        <f t="shared" si="47"/>
        <v>12.299999999999986</v>
      </c>
      <c r="S156" s="62">
        <f t="shared" si="48"/>
        <v>0</v>
      </c>
    </row>
    <row r="157" spans="1:19" x14ac:dyDescent="0.2">
      <c r="A157" s="86"/>
      <c r="B157" s="66">
        <f t="shared" ref="B157:B171" si="51">B156+1</f>
        <v>67</v>
      </c>
      <c r="C157" s="13">
        <f t="shared" si="36"/>
        <v>41253</v>
      </c>
      <c r="D157" s="14">
        <f t="shared" si="45"/>
        <v>1</v>
      </c>
      <c r="E157" s="9" t="str">
        <f t="shared" si="49"/>
        <v>poniedziałek</v>
      </c>
      <c r="F157" s="10" t="str">
        <f t="shared" si="50"/>
        <v>poniedziałek</v>
      </c>
      <c r="G157" s="11" t="str">
        <f t="shared" si="37"/>
        <v>2%</v>
      </c>
      <c r="H157" s="1">
        <f t="shared" si="38"/>
        <v>148</v>
      </c>
      <c r="I157" s="34">
        <f t="shared" si="39"/>
        <v>7490</v>
      </c>
      <c r="J157" s="34">
        <f t="shared" si="40"/>
        <v>149.80000000000001</v>
      </c>
      <c r="K157" s="35"/>
      <c r="L157" s="35"/>
      <c r="M157" s="3">
        <f t="shared" si="46"/>
        <v>154.55000000000004</v>
      </c>
      <c r="N157" s="3">
        <f t="shared" si="42"/>
        <v>154.55000000000004</v>
      </c>
      <c r="O157" s="3">
        <f t="shared" si="43"/>
        <v>150</v>
      </c>
      <c r="P157" s="3">
        <f t="shared" si="44"/>
        <v>4.5500000000000398</v>
      </c>
      <c r="Q157" s="5">
        <f t="shared" si="41"/>
        <v>110</v>
      </c>
      <c r="R157" s="12">
        <f t="shared" si="47"/>
        <v>12.499999999999986</v>
      </c>
      <c r="S157" s="62">
        <f t="shared" si="48"/>
        <v>0</v>
      </c>
    </row>
    <row r="158" spans="1:19" x14ac:dyDescent="0.2">
      <c r="A158" s="86"/>
      <c r="B158" s="66">
        <f t="shared" si="51"/>
        <v>68</v>
      </c>
      <c r="C158" s="13">
        <f t="shared" si="36"/>
        <v>41254</v>
      </c>
      <c r="D158" s="14">
        <f t="shared" si="45"/>
        <v>2</v>
      </c>
      <c r="E158" s="9" t="str">
        <f t="shared" si="49"/>
        <v>wtorek</v>
      </c>
      <c r="F158" s="10" t="str">
        <f t="shared" si="50"/>
        <v>wtorek</v>
      </c>
      <c r="G158" s="11" t="str">
        <f t="shared" si="37"/>
        <v>2%</v>
      </c>
      <c r="H158" s="1">
        <f t="shared" si="38"/>
        <v>149</v>
      </c>
      <c r="I158" s="34">
        <f t="shared" si="39"/>
        <v>7580</v>
      </c>
      <c r="J158" s="34">
        <f t="shared" si="40"/>
        <v>151.6</v>
      </c>
      <c r="K158" s="35"/>
      <c r="L158" s="35"/>
      <c r="M158" s="3">
        <f t="shared" si="46"/>
        <v>156.15000000000003</v>
      </c>
      <c r="N158" s="3">
        <f t="shared" si="42"/>
        <v>156.15000000000003</v>
      </c>
      <c r="O158" s="3">
        <f t="shared" si="43"/>
        <v>150</v>
      </c>
      <c r="P158" s="3">
        <f t="shared" si="44"/>
        <v>6.1500000000000341</v>
      </c>
      <c r="Q158" s="5">
        <f t="shared" si="41"/>
        <v>150</v>
      </c>
      <c r="R158" s="12">
        <f t="shared" si="47"/>
        <v>12.699999999999985</v>
      </c>
      <c r="S158" s="62">
        <f t="shared" si="48"/>
        <v>0</v>
      </c>
    </row>
    <row r="159" spans="1:19" x14ac:dyDescent="0.2">
      <c r="A159" s="86"/>
      <c r="B159" s="66">
        <f t="shared" si="51"/>
        <v>69</v>
      </c>
      <c r="C159" s="13">
        <f t="shared" si="36"/>
        <v>41255</v>
      </c>
      <c r="D159" s="14">
        <f t="shared" si="45"/>
        <v>3</v>
      </c>
      <c r="E159" s="9" t="str">
        <f t="shared" si="49"/>
        <v>środa</v>
      </c>
      <c r="F159" s="10" t="str">
        <f t="shared" si="50"/>
        <v>środa</v>
      </c>
      <c r="G159" s="11" t="str">
        <f t="shared" si="37"/>
        <v>2%</v>
      </c>
      <c r="H159" s="1">
        <f t="shared" si="38"/>
        <v>150</v>
      </c>
      <c r="I159" s="34">
        <f t="shared" si="39"/>
        <v>7660</v>
      </c>
      <c r="J159" s="34">
        <f t="shared" si="40"/>
        <v>153.20000000000002</v>
      </c>
      <c r="K159" s="35"/>
      <c r="L159" s="35"/>
      <c r="M159" s="3">
        <f t="shared" si="46"/>
        <v>159.35000000000005</v>
      </c>
      <c r="N159" s="3">
        <f t="shared" si="42"/>
        <v>159.35000000000005</v>
      </c>
      <c r="O159" s="3">
        <f t="shared" si="43"/>
        <v>150</v>
      </c>
      <c r="P159" s="3">
        <f t="shared" si="44"/>
        <v>9.3500000000000512</v>
      </c>
      <c r="Q159" s="5">
        <f t="shared" si="41"/>
        <v>150</v>
      </c>
      <c r="R159" s="12">
        <f t="shared" si="47"/>
        <v>12.899999999999984</v>
      </c>
      <c r="S159" s="62">
        <f t="shared" si="48"/>
        <v>0</v>
      </c>
    </row>
    <row r="160" spans="1:19" x14ac:dyDescent="0.2">
      <c r="A160" s="86"/>
      <c r="B160" s="66">
        <f t="shared" si="51"/>
        <v>70</v>
      </c>
      <c r="C160" s="13">
        <f t="shared" ref="C160:C223" si="52">C159+1</f>
        <v>41256</v>
      </c>
      <c r="D160" s="14">
        <f t="shared" si="45"/>
        <v>4</v>
      </c>
      <c r="E160" s="9" t="str">
        <f t="shared" si="49"/>
        <v>czwartek</v>
      </c>
      <c r="F160" s="10" t="str">
        <f t="shared" si="50"/>
        <v>czwartek</v>
      </c>
      <c r="G160" s="11" t="str">
        <f t="shared" ref="G160:G223" si="53">IF(D160=1,"2%",IF(D160=2,"2%", IF(D160=3,"2%",IF(D160=4,"2%", IF(D160=5,"2%", IF(D160=6, "1,5%", IF(D160=7, "1,5%")))))))</f>
        <v>2%</v>
      </c>
      <c r="H160" s="1">
        <f t="shared" ref="H160:H223" si="54">H159+1</f>
        <v>151</v>
      </c>
      <c r="I160" s="34">
        <f t="shared" ref="I160:I223" si="55">I159+O159-Q79</f>
        <v>7760</v>
      </c>
      <c r="J160" s="34">
        <f t="shared" ref="J160:J223" si="56">I160*G160</f>
        <v>155.20000000000002</v>
      </c>
      <c r="K160" s="35"/>
      <c r="L160" s="35"/>
      <c r="M160" s="3">
        <f t="shared" si="46"/>
        <v>164.55000000000007</v>
      </c>
      <c r="N160" s="3">
        <f t="shared" si="42"/>
        <v>164.55000000000007</v>
      </c>
      <c r="O160" s="3">
        <f t="shared" si="43"/>
        <v>160</v>
      </c>
      <c r="P160" s="3">
        <f t="shared" si="44"/>
        <v>4.5500000000000682</v>
      </c>
      <c r="Q160" s="5">
        <f t="shared" ref="Q160:Q223" si="57">O159</f>
        <v>150</v>
      </c>
      <c r="R160" s="12">
        <f t="shared" si="47"/>
        <v>13.099999999999984</v>
      </c>
      <c r="S160" s="62">
        <f t="shared" si="48"/>
        <v>0</v>
      </c>
    </row>
    <row r="161" spans="1:19" x14ac:dyDescent="0.2">
      <c r="A161" s="86"/>
      <c r="B161" s="66">
        <f t="shared" si="51"/>
        <v>71</v>
      </c>
      <c r="C161" s="13">
        <f t="shared" si="52"/>
        <v>41257</v>
      </c>
      <c r="D161" s="14">
        <f t="shared" si="45"/>
        <v>5</v>
      </c>
      <c r="E161" s="9" t="str">
        <f t="shared" si="49"/>
        <v>piątek</v>
      </c>
      <c r="F161" s="10" t="str">
        <f t="shared" si="50"/>
        <v>piątek</v>
      </c>
      <c r="G161" s="11" t="str">
        <f t="shared" si="53"/>
        <v>2%</v>
      </c>
      <c r="H161" s="1">
        <f t="shared" si="54"/>
        <v>152</v>
      </c>
      <c r="I161" s="34">
        <f t="shared" si="55"/>
        <v>7860</v>
      </c>
      <c r="J161" s="34">
        <f t="shared" si="56"/>
        <v>157.20000000000002</v>
      </c>
      <c r="K161" s="35"/>
      <c r="L161" s="35"/>
      <c r="M161" s="3">
        <f t="shared" si="46"/>
        <v>161.75000000000009</v>
      </c>
      <c r="N161" s="3">
        <f t="shared" si="42"/>
        <v>161.75000000000009</v>
      </c>
      <c r="O161" s="3">
        <f t="shared" si="43"/>
        <v>160</v>
      </c>
      <c r="P161" s="3">
        <f t="shared" si="44"/>
        <v>1.7500000000000853</v>
      </c>
      <c r="Q161" s="5">
        <f t="shared" si="57"/>
        <v>160</v>
      </c>
      <c r="R161" s="12">
        <f t="shared" si="47"/>
        <v>13.299999999999983</v>
      </c>
      <c r="S161" s="62">
        <f t="shared" si="48"/>
        <v>0</v>
      </c>
    </row>
    <row r="162" spans="1:19" x14ac:dyDescent="0.2">
      <c r="A162" s="86"/>
      <c r="B162" s="66">
        <f t="shared" si="51"/>
        <v>72</v>
      </c>
      <c r="C162" s="13">
        <f t="shared" si="52"/>
        <v>41258</v>
      </c>
      <c r="D162" s="14">
        <f t="shared" si="45"/>
        <v>6</v>
      </c>
      <c r="E162" s="9" t="str">
        <f t="shared" si="49"/>
        <v>sobota</v>
      </c>
      <c r="F162" s="10" t="str">
        <f t="shared" si="50"/>
        <v>sobota</v>
      </c>
      <c r="G162" s="11" t="str">
        <f t="shared" si="53"/>
        <v>1,5%</v>
      </c>
      <c r="H162" s="1">
        <f t="shared" si="54"/>
        <v>153</v>
      </c>
      <c r="I162" s="34">
        <f t="shared" si="55"/>
        <v>7950</v>
      </c>
      <c r="J162" s="34">
        <f t="shared" si="56"/>
        <v>119.25</v>
      </c>
      <c r="K162" s="35"/>
      <c r="L162" s="35"/>
      <c r="M162" s="3">
        <f t="shared" si="46"/>
        <v>121.00000000000009</v>
      </c>
      <c r="N162" s="3">
        <f t="shared" si="42"/>
        <v>121.00000000000009</v>
      </c>
      <c r="O162" s="3">
        <f t="shared" si="43"/>
        <v>120</v>
      </c>
      <c r="P162" s="3">
        <f t="shared" si="44"/>
        <v>1.0000000000000853</v>
      </c>
      <c r="Q162" s="5">
        <f t="shared" si="57"/>
        <v>160</v>
      </c>
      <c r="R162" s="12">
        <f t="shared" si="47"/>
        <v>13.449999999999983</v>
      </c>
      <c r="S162" s="62">
        <f t="shared" si="48"/>
        <v>0</v>
      </c>
    </row>
    <row r="163" spans="1:19" x14ac:dyDescent="0.2">
      <c r="A163" s="86"/>
      <c r="B163" s="66">
        <f t="shared" si="51"/>
        <v>73</v>
      </c>
      <c r="C163" s="13">
        <f t="shared" si="52"/>
        <v>41259</v>
      </c>
      <c r="D163" s="14">
        <f t="shared" si="45"/>
        <v>7</v>
      </c>
      <c r="E163" s="9" t="str">
        <f t="shared" si="49"/>
        <v>niedziela</v>
      </c>
      <c r="F163" s="10" t="str">
        <f t="shared" si="50"/>
        <v>niedziela</v>
      </c>
      <c r="G163" s="11" t="str">
        <f t="shared" si="53"/>
        <v>1,5%</v>
      </c>
      <c r="H163" s="1">
        <f t="shared" si="54"/>
        <v>154</v>
      </c>
      <c r="I163" s="34">
        <f t="shared" si="55"/>
        <v>8000</v>
      </c>
      <c r="J163" s="34">
        <f t="shared" si="56"/>
        <v>120</v>
      </c>
      <c r="K163" s="35"/>
      <c r="L163" s="35"/>
      <c r="M163" s="3">
        <f t="shared" si="46"/>
        <v>121.00000000000009</v>
      </c>
      <c r="N163" s="3">
        <f t="shared" si="42"/>
        <v>121.00000000000009</v>
      </c>
      <c r="O163" s="3">
        <f t="shared" si="43"/>
        <v>120</v>
      </c>
      <c r="P163" s="3">
        <f t="shared" si="44"/>
        <v>1.0000000000000853</v>
      </c>
      <c r="Q163" s="5">
        <f t="shared" si="57"/>
        <v>120</v>
      </c>
      <c r="R163" s="12">
        <f t="shared" si="47"/>
        <v>13.599999999999984</v>
      </c>
      <c r="S163" s="62">
        <f t="shared" si="48"/>
        <v>0</v>
      </c>
    </row>
    <row r="164" spans="1:19" x14ac:dyDescent="0.2">
      <c r="A164" s="86"/>
      <c r="B164" s="66">
        <f t="shared" si="51"/>
        <v>74</v>
      </c>
      <c r="C164" s="13">
        <f t="shared" si="52"/>
        <v>41260</v>
      </c>
      <c r="D164" s="14">
        <f t="shared" si="45"/>
        <v>1</v>
      </c>
      <c r="E164" s="9" t="str">
        <f t="shared" si="49"/>
        <v>poniedziałek</v>
      </c>
      <c r="F164" s="10" t="str">
        <f t="shared" si="50"/>
        <v>poniedziałek</v>
      </c>
      <c r="G164" s="11" t="str">
        <f t="shared" si="53"/>
        <v>2%</v>
      </c>
      <c r="H164" s="1">
        <f t="shared" si="54"/>
        <v>155</v>
      </c>
      <c r="I164" s="34">
        <f t="shared" si="55"/>
        <v>8040</v>
      </c>
      <c r="J164" s="34">
        <f t="shared" si="56"/>
        <v>160.80000000000001</v>
      </c>
      <c r="K164" s="35"/>
      <c r="L164" s="35"/>
      <c r="M164" s="3">
        <f t="shared" si="46"/>
        <v>161.8000000000001</v>
      </c>
      <c r="N164" s="3">
        <f t="shared" si="42"/>
        <v>161.8000000000001</v>
      </c>
      <c r="O164" s="3">
        <f t="shared" si="43"/>
        <v>160</v>
      </c>
      <c r="P164" s="3">
        <f t="shared" si="44"/>
        <v>1.8000000000000966</v>
      </c>
      <c r="Q164" s="5">
        <f t="shared" si="57"/>
        <v>120</v>
      </c>
      <c r="R164" s="12">
        <f t="shared" si="47"/>
        <v>13.799999999999983</v>
      </c>
      <c r="S164" s="62">
        <f t="shared" si="48"/>
        <v>0</v>
      </c>
    </row>
    <row r="165" spans="1:19" x14ac:dyDescent="0.2">
      <c r="A165" s="86"/>
      <c r="B165" s="66">
        <f t="shared" si="51"/>
        <v>75</v>
      </c>
      <c r="C165" s="13">
        <f t="shared" si="52"/>
        <v>41261</v>
      </c>
      <c r="D165" s="14">
        <f t="shared" si="45"/>
        <v>2</v>
      </c>
      <c r="E165" s="9" t="str">
        <f t="shared" si="49"/>
        <v>wtorek</v>
      </c>
      <c r="F165" s="10" t="str">
        <f t="shared" si="50"/>
        <v>wtorek</v>
      </c>
      <c r="G165" s="11" t="str">
        <f t="shared" si="53"/>
        <v>2%</v>
      </c>
      <c r="H165" s="1">
        <f t="shared" si="54"/>
        <v>156</v>
      </c>
      <c r="I165" s="34">
        <f t="shared" si="55"/>
        <v>8130</v>
      </c>
      <c r="J165" s="34">
        <f t="shared" si="56"/>
        <v>162.6</v>
      </c>
      <c r="K165" s="35"/>
      <c r="L165" s="35"/>
      <c r="M165" s="3">
        <f t="shared" si="46"/>
        <v>164.40000000000009</v>
      </c>
      <c r="N165" s="3">
        <f t="shared" si="42"/>
        <v>164.40000000000009</v>
      </c>
      <c r="O165" s="3">
        <f t="shared" si="43"/>
        <v>160</v>
      </c>
      <c r="P165" s="3">
        <f t="shared" si="44"/>
        <v>4.4000000000000909</v>
      </c>
      <c r="Q165" s="5">
        <f t="shared" si="57"/>
        <v>160</v>
      </c>
      <c r="R165" s="12">
        <f t="shared" si="47"/>
        <v>13.999999999999982</v>
      </c>
      <c r="S165" s="62">
        <f t="shared" si="48"/>
        <v>0</v>
      </c>
    </row>
    <row r="166" spans="1:19" x14ac:dyDescent="0.2">
      <c r="A166" s="86"/>
      <c r="B166" s="66">
        <f t="shared" si="51"/>
        <v>76</v>
      </c>
      <c r="C166" s="13">
        <f t="shared" si="52"/>
        <v>41262</v>
      </c>
      <c r="D166" s="14">
        <f t="shared" si="45"/>
        <v>3</v>
      </c>
      <c r="E166" s="9" t="str">
        <f t="shared" si="49"/>
        <v>środa</v>
      </c>
      <c r="F166" s="10" t="str">
        <f t="shared" si="50"/>
        <v>środa</v>
      </c>
      <c r="G166" s="11" t="str">
        <f t="shared" si="53"/>
        <v>2%</v>
      </c>
      <c r="H166" s="1">
        <f t="shared" si="54"/>
        <v>157</v>
      </c>
      <c r="I166" s="34">
        <f t="shared" si="55"/>
        <v>8210</v>
      </c>
      <c r="J166" s="34">
        <f t="shared" si="56"/>
        <v>164.20000000000002</v>
      </c>
      <c r="K166" s="35"/>
      <c r="L166" s="35"/>
      <c r="M166" s="3">
        <f t="shared" si="46"/>
        <v>168.60000000000011</v>
      </c>
      <c r="N166" s="3">
        <f t="shared" si="42"/>
        <v>168.60000000000011</v>
      </c>
      <c r="O166" s="3">
        <f t="shared" si="43"/>
        <v>160</v>
      </c>
      <c r="P166" s="3">
        <f t="shared" si="44"/>
        <v>8.600000000000108</v>
      </c>
      <c r="Q166" s="5">
        <f t="shared" si="57"/>
        <v>160</v>
      </c>
      <c r="R166" s="12">
        <f t="shared" si="47"/>
        <v>14.199999999999982</v>
      </c>
      <c r="S166" s="62">
        <f t="shared" si="48"/>
        <v>0</v>
      </c>
    </row>
    <row r="167" spans="1:19" x14ac:dyDescent="0.2">
      <c r="A167" s="86"/>
      <c r="B167" s="66">
        <f t="shared" si="51"/>
        <v>77</v>
      </c>
      <c r="C167" s="13">
        <f t="shared" si="52"/>
        <v>41263</v>
      </c>
      <c r="D167" s="14">
        <f t="shared" si="45"/>
        <v>4</v>
      </c>
      <c r="E167" s="9" t="str">
        <f t="shared" si="49"/>
        <v>czwartek</v>
      </c>
      <c r="F167" s="10" t="str">
        <f t="shared" si="50"/>
        <v>czwartek</v>
      </c>
      <c r="G167" s="11" t="str">
        <f t="shared" si="53"/>
        <v>2%</v>
      </c>
      <c r="H167" s="1">
        <f t="shared" si="54"/>
        <v>158</v>
      </c>
      <c r="I167" s="34">
        <f t="shared" si="55"/>
        <v>8310</v>
      </c>
      <c r="J167" s="34">
        <f t="shared" si="56"/>
        <v>166.20000000000002</v>
      </c>
      <c r="K167" s="35"/>
      <c r="L167" s="35"/>
      <c r="M167" s="3">
        <f t="shared" si="46"/>
        <v>174.80000000000013</v>
      </c>
      <c r="N167" s="3">
        <f t="shared" si="42"/>
        <v>174.80000000000013</v>
      </c>
      <c r="O167" s="3">
        <f t="shared" si="43"/>
        <v>170</v>
      </c>
      <c r="P167" s="3">
        <f t="shared" si="44"/>
        <v>4.8000000000001251</v>
      </c>
      <c r="Q167" s="5">
        <f t="shared" si="57"/>
        <v>160</v>
      </c>
      <c r="R167" s="12">
        <f t="shared" si="47"/>
        <v>14.399999999999981</v>
      </c>
      <c r="S167" s="62">
        <f t="shared" si="48"/>
        <v>0</v>
      </c>
    </row>
    <row r="168" spans="1:19" x14ac:dyDescent="0.2">
      <c r="A168" s="86"/>
      <c r="B168" s="66">
        <f t="shared" si="51"/>
        <v>78</v>
      </c>
      <c r="C168" s="13">
        <f t="shared" si="52"/>
        <v>41264</v>
      </c>
      <c r="D168" s="14">
        <f t="shared" si="45"/>
        <v>5</v>
      </c>
      <c r="E168" s="9" t="str">
        <f t="shared" si="49"/>
        <v>piątek</v>
      </c>
      <c r="F168" s="10" t="str">
        <f t="shared" si="50"/>
        <v>piątek</v>
      </c>
      <c r="G168" s="11" t="str">
        <f t="shared" si="53"/>
        <v>2%</v>
      </c>
      <c r="H168" s="1">
        <f t="shared" si="54"/>
        <v>159</v>
      </c>
      <c r="I168" s="34">
        <f t="shared" si="55"/>
        <v>8420</v>
      </c>
      <c r="J168" s="34">
        <f t="shared" si="56"/>
        <v>168.4</v>
      </c>
      <c r="K168" s="35"/>
      <c r="L168" s="35"/>
      <c r="M168" s="3">
        <f t="shared" si="46"/>
        <v>173.20000000000013</v>
      </c>
      <c r="N168" s="3">
        <f t="shared" si="42"/>
        <v>173.20000000000013</v>
      </c>
      <c r="O168" s="3">
        <f t="shared" si="43"/>
        <v>170</v>
      </c>
      <c r="P168" s="3">
        <f t="shared" si="44"/>
        <v>3.2000000000001307</v>
      </c>
      <c r="Q168" s="5">
        <f t="shared" si="57"/>
        <v>170</v>
      </c>
      <c r="R168" s="12">
        <f t="shared" si="47"/>
        <v>14.59999999999998</v>
      </c>
      <c r="S168" s="62">
        <f t="shared" si="48"/>
        <v>0</v>
      </c>
    </row>
    <row r="169" spans="1:19" x14ac:dyDescent="0.2">
      <c r="A169" s="86"/>
      <c r="B169" s="66">
        <f t="shared" si="51"/>
        <v>79</v>
      </c>
      <c r="C169" s="13">
        <f t="shared" si="52"/>
        <v>41265</v>
      </c>
      <c r="D169" s="14">
        <f t="shared" si="45"/>
        <v>6</v>
      </c>
      <c r="E169" s="9" t="str">
        <f t="shared" si="49"/>
        <v>sobota</v>
      </c>
      <c r="F169" s="10" t="str">
        <f t="shared" si="50"/>
        <v>sobota</v>
      </c>
      <c r="G169" s="11" t="str">
        <f t="shared" si="53"/>
        <v>1,5%</v>
      </c>
      <c r="H169" s="1">
        <f t="shared" si="54"/>
        <v>160</v>
      </c>
      <c r="I169" s="34">
        <f t="shared" si="55"/>
        <v>8500</v>
      </c>
      <c r="J169" s="34">
        <f t="shared" si="56"/>
        <v>127.5</v>
      </c>
      <c r="K169" s="35"/>
      <c r="L169" s="35"/>
      <c r="M169" s="3">
        <f t="shared" si="46"/>
        <v>130.70000000000013</v>
      </c>
      <c r="N169" s="3">
        <f t="shared" si="42"/>
        <v>130.70000000000013</v>
      </c>
      <c r="O169" s="3">
        <f t="shared" si="43"/>
        <v>130</v>
      </c>
      <c r="P169" s="3">
        <f t="shared" si="44"/>
        <v>0.70000000000013074</v>
      </c>
      <c r="Q169" s="5">
        <f t="shared" si="57"/>
        <v>170</v>
      </c>
      <c r="R169" s="12">
        <f t="shared" si="47"/>
        <v>14.74999999999998</v>
      </c>
      <c r="S169" s="62">
        <f t="shared" si="48"/>
        <v>0</v>
      </c>
    </row>
    <row r="170" spans="1:19" x14ac:dyDescent="0.2">
      <c r="A170" s="86"/>
      <c r="B170" s="66">
        <f t="shared" si="51"/>
        <v>80</v>
      </c>
      <c r="C170" s="13">
        <f t="shared" si="52"/>
        <v>41266</v>
      </c>
      <c r="D170" s="14">
        <f t="shared" si="45"/>
        <v>7</v>
      </c>
      <c r="E170" s="9" t="str">
        <f t="shared" si="49"/>
        <v>niedziela</v>
      </c>
      <c r="F170" s="10" t="str">
        <f t="shared" si="50"/>
        <v>niedziela</v>
      </c>
      <c r="G170" s="11" t="str">
        <f t="shared" si="53"/>
        <v>1,5%</v>
      </c>
      <c r="H170" s="1">
        <f t="shared" si="54"/>
        <v>161</v>
      </c>
      <c r="I170" s="34">
        <f t="shared" si="55"/>
        <v>8550</v>
      </c>
      <c r="J170" s="34">
        <f t="shared" si="56"/>
        <v>128.25</v>
      </c>
      <c r="K170" s="35"/>
      <c r="L170" s="35"/>
      <c r="M170" s="3">
        <f t="shared" si="46"/>
        <v>128.95000000000013</v>
      </c>
      <c r="N170" s="3">
        <f t="shared" si="42"/>
        <v>128.95000000000013</v>
      </c>
      <c r="O170" s="3">
        <f t="shared" si="43"/>
        <v>120</v>
      </c>
      <c r="P170" s="3">
        <f t="shared" si="44"/>
        <v>8.9500000000001307</v>
      </c>
      <c r="Q170" s="5">
        <f t="shared" si="57"/>
        <v>130</v>
      </c>
      <c r="R170" s="12">
        <f t="shared" si="47"/>
        <v>14.899999999999981</v>
      </c>
      <c r="S170" s="62">
        <f t="shared" si="48"/>
        <v>0</v>
      </c>
    </row>
    <row r="171" spans="1:19" s="38" customFormat="1" x14ac:dyDescent="0.2">
      <c r="A171" s="87"/>
      <c r="B171" s="66">
        <f t="shared" si="51"/>
        <v>81</v>
      </c>
      <c r="C171" s="8">
        <f t="shared" si="52"/>
        <v>41267</v>
      </c>
      <c r="D171" s="10">
        <f t="shared" si="45"/>
        <v>1</v>
      </c>
      <c r="E171" s="10" t="str">
        <f t="shared" si="49"/>
        <v>poniedziałek</v>
      </c>
      <c r="F171" s="10" t="str">
        <f t="shared" si="50"/>
        <v>poniedziałek</v>
      </c>
      <c r="G171" s="36" t="str">
        <f t="shared" si="53"/>
        <v>2%</v>
      </c>
      <c r="H171" s="36">
        <f t="shared" si="54"/>
        <v>162</v>
      </c>
      <c r="I171" s="34">
        <f t="shared" si="55"/>
        <v>8590</v>
      </c>
      <c r="J171" s="34">
        <f t="shared" si="56"/>
        <v>171.8</v>
      </c>
      <c r="K171" s="35"/>
      <c r="L171" s="35"/>
      <c r="M171" s="3">
        <f t="shared" si="46"/>
        <v>180.75000000000014</v>
      </c>
      <c r="N171" s="3">
        <f t="shared" si="42"/>
        <v>180.75000000000014</v>
      </c>
      <c r="O171" s="3">
        <f t="shared" si="43"/>
        <v>180</v>
      </c>
      <c r="P171" s="3">
        <f t="shared" si="44"/>
        <v>0.75000000000014211</v>
      </c>
      <c r="Q171" s="40">
        <f t="shared" si="57"/>
        <v>120</v>
      </c>
      <c r="R171" s="41">
        <f t="shared" si="47"/>
        <v>15.09999999999998</v>
      </c>
      <c r="S171" s="62">
        <f t="shared" si="48"/>
        <v>0</v>
      </c>
    </row>
    <row r="172" spans="1:19" x14ac:dyDescent="0.2">
      <c r="A172" s="85" t="s">
        <v>26</v>
      </c>
      <c r="B172" s="67" t="s">
        <v>10</v>
      </c>
      <c r="C172" s="39">
        <f>C171+1</f>
        <v>41268</v>
      </c>
      <c r="D172" s="36">
        <f t="shared" si="45"/>
        <v>2</v>
      </c>
      <c r="E172" s="9" t="str">
        <f t="shared" si="49"/>
        <v>wtorek</v>
      </c>
      <c r="F172" s="36" t="str">
        <f t="shared" si="50"/>
        <v>wtorek</v>
      </c>
      <c r="G172" s="11" t="str">
        <f t="shared" si="53"/>
        <v>2%</v>
      </c>
      <c r="H172" s="1">
        <f t="shared" si="54"/>
        <v>163</v>
      </c>
      <c r="I172" s="34">
        <f t="shared" si="55"/>
        <v>8680</v>
      </c>
      <c r="J172" s="34">
        <f t="shared" si="56"/>
        <v>173.6</v>
      </c>
      <c r="K172" s="35"/>
      <c r="L172" s="35"/>
      <c r="M172" s="3">
        <f t="shared" si="46"/>
        <v>174.35000000000014</v>
      </c>
      <c r="N172" s="3">
        <f t="shared" si="42"/>
        <v>174.35000000000014</v>
      </c>
      <c r="O172" s="3">
        <f t="shared" si="43"/>
        <v>170</v>
      </c>
      <c r="P172" s="3">
        <f t="shared" si="44"/>
        <v>4.3500000000001364</v>
      </c>
      <c r="Q172" s="5">
        <f t="shared" si="57"/>
        <v>180</v>
      </c>
      <c r="R172" s="12">
        <f>R171+10*G172-15</f>
        <v>0.29999999999997939</v>
      </c>
      <c r="S172" s="62">
        <f t="shared" si="48"/>
        <v>0</v>
      </c>
    </row>
    <row r="173" spans="1:19" x14ac:dyDescent="0.2">
      <c r="A173" s="86"/>
      <c r="B173" s="66">
        <v>2</v>
      </c>
      <c r="C173" s="13">
        <f t="shared" si="52"/>
        <v>41269</v>
      </c>
      <c r="D173" s="14">
        <f t="shared" si="45"/>
        <v>3</v>
      </c>
      <c r="E173" s="9" t="str">
        <f t="shared" si="49"/>
        <v>środa</v>
      </c>
      <c r="F173" s="10" t="str">
        <f t="shared" si="50"/>
        <v>środa</v>
      </c>
      <c r="G173" s="11" t="str">
        <f t="shared" si="53"/>
        <v>2%</v>
      </c>
      <c r="H173" s="1">
        <f t="shared" si="54"/>
        <v>164</v>
      </c>
      <c r="I173" s="34">
        <f t="shared" si="55"/>
        <v>8780</v>
      </c>
      <c r="J173" s="34">
        <f t="shared" si="56"/>
        <v>175.6</v>
      </c>
      <c r="K173" s="35"/>
      <c r="L173" s="35"/>
      <c r="M173" s="3">
        <f t="shared" si="46"/>
        <v>179.95000000000013</v>
      </c>
      <c r="N173" s="3">
        <f t="shared" si="42"/>
        <v>179.95000000000013</v>
      </c>
      <c r="O173" s="3">
        <f t="shared" si="43"/>
        <v>170</v>
      </c>
      <c r="P173" s="3">
        <f t="shared" si="44"/>
        <v>9.9500000000001307</v>
      </c>
      <c r="Q173" s="5">
        <f t="shared" si="57"/>
        <v>170</v>
      </c>
      <c r="R173" s="12">
        <f t="shared" si="47"/>
        <v>0.49999999999997941</v>
      </c>
      <c r="S173" s="62">
        <f t="shared" si="48"/>
        <v>0</v>
      </c>
    </row>
    <row r="174" spans="1:19" x14ac:dyDescent="0.2">
      <c r="A174" s="86"/>
      <c r="B174" s="66">
        <f t="shared" ref="B174:B237" si="58">B173+1</f>
        <v>3</v>
      </c>
      <c r="C174" s="13">
        <f t="shared" si="52"/>
        <v>41270</v>
      </c>
      <c r="D174" s="14">
        <f t="shared" si="45"/>
        <v>4</v>
      </c>
      <c r="E174" s="9" t="str">
        <f t="shared" si="49"/>
        <v>czwartek</v>
      </c>
      <c r="F174" s="10" t="str">
        <f t="shared" si="50"/>
        <v>czwartek</v>
      </c>
      <c r="G174" s="11" t="str">
        <f t="shared" si="53"/>
        <v>2%</v>
      </c>
      <c r="H174" s="1">
        <f t="shared" si="54"/>
        <v>165</v>
      </c>
      <c r="I174" s="34">
        <f t="shared" si="55"/>
        <v>8900</v>
      </c>
      <c r="J174" s="34">
        <f t="shared" si="56"/>
        <v>178</v>
      </c>
      <c r="K174" s="35"/>
      <c r="L174" s="35"/>
      <c r="M174" s="3">
        <f t="shared" si="46"/>
        <v>187.95000000000013</v>
      </c>
      <c r="N174" s="3">
        <f t="shared" si="42"/>
        <v>187.95000000000013</v>
      </c>
      <c r="O174" s="3">
        <f t="shared" si="43"/>
        <v>180</v>
      </c>
      <c r="P174" s="3">
        <f t="shared" si="44"/>
        <v>7.9500000000001307</v>
      </c>
      <c r="Q174" s="5">
        <f t="shared" si="57"/>
        <v>170</v>
      </c>
      <c r="R174" s="12">
        <f t="shared" si="47"/>
        <v>0.69999999999997942</v>
      </c>
      <c r="S174" s="62">
        <f t="shared" si="48"/>
        <v>0</v>
      </c>
    </row>
    <row r="175" spans="1:19" x14ac:dyDescent="0.2">
      <c r="A175" s="86"/>
      <c r="B175" s="66">
        <f t="shared" si="58"/>
        <v>4</v>
      </c>
      <c r="C175" s="13">
        <f t="shared" si="52"/>
        <v>41271</v>
      </c>
      <c r="D175" s="14">
        <f t="shared" si="45"/>
        <v>5</v>
      </c>
      <c r="E175" s="9" t="str">
        <f t="shared" si="49"/>
        <v>piątek</v>
      </c>
      <c r="F175" s="10" t="str">
        <f t="shared" si="50"/>
        <v>piątek</v>
      </c>
      <c r="G175" s="11" t="str">
        <f t="shared" si="53"/>
        <v>2%</v>
      </c>
      <c r="H175" s="1">
        <f t="shared" si="54"/>
        <v>166</v>
      </c>
      <c r="I175" s="34">
        <f t="shared" si="55"/>
        <v>9020</v>
      </c>
      <c r="J175" s="34">
        <f t="shared" si="56"/>
        <v>180.4</v>
      </c>
      <c r="K175" s="35"/>
      <c r="L175" s="35"/>
      <c r="M175" s="3">
        <f t="shared" si="46"/>
        <v>188.35000000000014</v>
      </c>
      <c r="N175" s="3">
        <f t="shared" si="42"/>
        <v>188.35000000000014</v>
      </c>
      <c r="O175" s="3">
        <f t="shared" si="43"/>
        <v>180</v>
      </c>
      <c r="P175" s="3">
        <f t="shared" si="44"/>
        <v>8.3500000000001364</v>
      </c>
      <c r="Q175" s="5">
        <f t="shared" si="57"/>
        <v>180</v>
      </c>
      <c r="R175" s="12">
        <f t="shared" si="47"/>
        <v>0.89999999999997948</v>
      </c>
      <c r="S175" s="62">
        <f t="shared" si="48"/>
        <v>0</v>
      </c>
    </row>
    <row r="176" spans="1:19" x14ac:dyDescent="0.2">
      <c r="A176" s="86"/>
      <c r="B176" s="66">
        <f t="shared" si="58"/>
        <v>5</v>
      </c>
      <c r="C176" s="13">
        <f t="shared" si="52"/>
        <v>41272</v>
      </c>
      <c r="D176" s="14">
        <f t="shared" si="45"/>
        <v>6</v>
      </c>
      <c r="E176" s="9" t="str">
        <f t="shared" si="49"/>
        <v>sobota</v>
      </c>
      <c r="F176" s="10" t="str">
        <f t="shared" si="50"/>
        <v>sobota</v>
      </c>
      <c r="G176" s="11" t="str">
        <f t="shared" si="53"/>
        <v>1,5%</v>
      </c>
      <c r="H176" s="1">
        <f t="shared" si="54"/>
        <v>167</v>
      </c>
      <c r="I176" s="34">
        <f t="shared" si="55"/>
        <v>9130</v>
      </c>
      <c r="J176" s="34">
        <f t="shared" si="56"/>
        <v>136.94999999999999</v>
      </c>
      <c r="K176" s="35"/>
      <c r="L176" s="35"/>
      <c r="M176" s="3">
        <f t="shared" si="46"/>
        <v>145.30000000000013</v>
      </c>
      <c r="N176" s="3">
        <f t="shared" si="42"/>
        <v>145.30000000000013</v>
      </c>
      <c r="O176" s="3">
        <f t="shared" si="43"/>
        <v>140</v>
      </c>
      <c r="P176" s="3">
        <f t="shared" si="44"/>
        <v>5.3000000000001251</v>
      </c>
      <c r="Q176" s="5">
        <f t="shared" si="57"/>
        <v>180</v>
      </c>
      <c r="R176" s="12">
        <f t="shared" si="47"/>
        <v>1.0499999999999794</v>
      </c>
      <c r="S176" s="62">
        <f t="shared" si="48"/>
        <v>0</v>
      </c>
    </row>
    <row r="177" spans="1:19" x14ac:dyDescent="0.2">
      <c r="A177" s="86"/>
      <c r="B177" s="66">
        <f t="shared" si="58"/>
        <v>6</v>
      </c>
      <c r="C177" s="13">
        <f t="shared" si="52"/>
        <v>41273</v>
      </c>
      <c r="D177" s="14">
        <f t="shared" si="45"/>
        <v>7</v>
      </c>
      <c r="E177" s="9" t="str">
        <f t="shared" si="49"/>
        <v>niedziela</v>
      </c>
      <c r="F177" s="10" t="str">
        <f t="shared" si="50"/>
        <v>niedziela</v>
      </c>
      <c r="G177" s="11" t="str">
        <f t="shared" si="53"/>
        <v>1,5%</v>
      </c>
      <c r="H177" s="1">
        <f t="shared" si="54"/>
        <v>168</v>
      </c>
      <c r="I177" s="34">
        <f t="shared" si="55"/>
        <v>9200</v>
      </c>
      <c r="J177" s="34">
        <f t="shared" si="56"/>
        <v>138</v>
      </c>
      <c r="K177" s="35"/>
      <c r="L177" s="35"/>
      <c r="M177" s="3">
        <f t="shared" si="46"/>
        <v>143.30000000000013</v>
      </c>
      <c r="N177" s="3">
        <f t="shared" si="42"/>
        <v>143.30000000000013</v>
      </c>
      <c r="O177" s="3">
        <f t="shared" si="43"/>
        <v>140</v>
      </c>
      <c r="P177" s="3">
        <f t="shared" si="44"/>
        <v>3.3000000000001251</v>
      </c>
      <c r="Q177" s="5">
        <f t="shared" si="57"/>
        <v>140</v>
      </c>
      <c r="R177" s="12">
        <f t="shared" si="47"/>
        <v>1.1999999999999793</v>
      </c>
      <c r="S177" s="62">
        <f t="shared" si="48"/>
        <v>0</v>
      </c>
    </row>
    <row r="178" spans="1:19" x14ac:dyDescent="0.2">
      <c r="A178" s="86"/>
      <c r="B178" s="66">
        <f t="shared" si="58"/>
        <v>7</v>
      </c>
      <c r="C178" s="13">
        <f t="shared" si="52"/>
        <v>41274</v>
      </c>
      <c r="D178" s="14">
        <f t="shared" si="45"/>
        <v>1</v>
      </c>
      <c r="E178" s="9" t="str">
        <f t="shared" si="49"/>
        <v>poniedziałek</v>
      </c>
      <c r="F178" s="10" t="str">
        <f t="shared" si="50"/>
        <v>poniedziałek</v>
      </c>
      <c r="G178" s="11" t="str">
        <f t="shared" si="53"/>
        <v>2%</v>
      </c>
      <c r="H178" s="1">
        <f t="shared" si="54"/>
        <v>169</v>
      </c>
      <c r="I178" s="34">
        <f t="shared" si="55"/>
        <v>9270</v>
      </c>
      <c r="J178" s="34">
        <f t="shared" si="56"/>
        <v>185.4</v>
      </c>
      <c r="K178" s="35"/>
      <c r="L178" s="35"/>
      <c r="M178" s="3">
        <f t="shared" si="46"/>
        <v>188.70000000000013</v>
      </c>
      <c r="N178" s="3">
        <f t="shared" si="42"/>
        <v>188.70000000000013</v>
      </c>
      <c r="O178" s="3">
        <f t="shared" si="43"/>
        <v>180</v>
      </c>
      <c r="P178" s="3">
        <f t="shared" si="44"/>
        <v>8.7000000000001307</v>
      </c>
      <c r="Q178" s="5">
        <f t="shared" si="57"/>
        <v>140</v>
      </c>
      <c r="R178" s="12">
        <f t="shared" si="47"/>
        <v>1.3999999999999793</v>
      </c>
      <c r="S178" s="62">
        <f t="shared" si="48"/>
        <v>0</v>
      </c>
    </row>
    <row r="179" spans="1:19" x14ac:dyDescent="0.2">
      <c r="A179" s="86"/>
      <c r="B179" s="66">
        <f t="shared" si="58"/>
        <v>8</v>
      </c>
      <c r="C179" s="13">
        <f t="shared" si="52"/>
        <v>41275</v>
      </c>
      <c r="D179" s="14">
        <f t="shared" si="45"/>
        <v>2</v>
      </c>
      <c r="E179" s="9" t="str">
        <f t="shared" si="49"/>
        <v>wtorek</v>
      </c>
      <c r="F179" s="10" t="str">
        <f t="shared" si="50"/>
        <v>wtorek</v>
      </c>
      <c r="G179" s="11" t="str">
        <f t="shared" si="53"/>
        <v>2%</v>
      </c>
      <c r="H179" s="1">
        <f t="shared" si="54"/>
        <v>170</v>
      </c>
      <c r="I179" s="34">
        <f t="shared" si="55"/>
        <v>9370</v>
      </c>
      <c r="J179" s="34">
        <f t="shared" si="56"/>
        <v>187.4</v>
      </c>
      <c r="K179" s="35"/>
      <c r="L179" s="35"/>
      <c r="M179" s="3">
        <f t="shared" si="46"/>
        <v>196.10000000000014</v>
      </c>
      <c r="N179" s="3">
        <f t="shared" si="42"/>
        <v>196.10000000000014</v>
      </c>
      <c r="O179" s="3">
        <f t="shared" si="43"/>
        <v>190</v>
      </c>
      <c r="P179" s="3">
        <f t="shared" si="44"/>
        <v>6.1000000000001364</v>
      </c>
      <c r="Q179" s="5">
        <f t="shared" si="57"/>
        <v>180</v>
      </c>
      <c r="R179" s="12">
        <f t="shared" si="47"/>
        <v>1.5999999999999792</v>
      </c>
      <c r="S179" s="62">
        <f t="shared" si="48"/>
        <v>0</v>
      </c>
    </row>
    <row r="180" spans="1:19" x14ac:dyDescent="0.2">
      <c r="A180" s="86"/>
      <c r="B180" s="66">
        <f t="shared" si="58"/>
        <v>9</v>
      </c>
      <c r="C180" s="13">
        <f t="shared" si="52"/>
        <v>41276</v>
      </c>
      <c r="D180" s="14">
        <f t="shared" si="45"/>
        <v>3</v>
      </c>
      <c r="E180" s="9" t="str">
        <f t="shared" si="49"/>
        <v>środa</v>
      </c>
      <c r="F180" s="10" t="str">
        <f t="shared" si="50"/>
        <v>środa</v>
      </c>
      <c r="G180" s="11" t="str">
        <f t="shared" si="53"/>
        <v>2%</v>
      </c>
      <c r="H180" s="1">
        <f t="shared" si="54"/>
        <v>171</v>
      </c>
      <c r="I180" s="34">
        <f t="shared" si="55"/>
        <v>9490</v>
      </c>
      <c r="J180" s="34">
        <f t="shared" si="56"/>
        <v>189.8</v>
      </c>
      <c r="K180" s="35"/>
      <c r="L180" s="35"/>
      <c r="M180" s="3">
        <f t="shared" si="46"/>
        <v>195.90000000000015</v>
      </c>
      <c r="N180" s="3">
        <f t="shared" si="42"/>
        <v>195.90000000000015</v>
      </c>
      <c r="O180" s="3">
        <f t="shared" si="43"/>
        <v>190</v>
      </c>
      <c r="P180" s="3">
        <f t="shared" si="44"/>
        <v>5.9000000000001478</v>
      </c>
      <c r="Q180" s="5">
        <f t="shared" si="57"/>
        <v>190</v>
      </c>
      <c r="R180" s="12">
        <f t="shared" si="47"/>
        <v>1.7999999999999792</v>
      </c>
      <c r="S180" s="62">
        <f t="shared" si="48"/>
        <v>0</v>
      </c>
    </row>
    <row r="181" spans="1:19" x14ac:dyDescent="0.2">
      <c r="A181" s="86"/>
      <c r="B181" s="66">
        <f t="shared" si="58"/>
        <v>10</v>
      </c>
      <c r="C181" s="13">
        <f t="shared" si="52"/>
        <v>41277</v>
      </c>
      <c r="D181" s="14">
        <f t="shared" si="45"/>
        <v>4</v>
      </c>
      <c r="E181" s="9" t="str">
        <f t="shared" si="49"/>
        <v>czwartek</v>
      </c>
      <c r="F181" s="10" t="str">
        <f t="shared" si="50"/>
        <v>czwartek</v>
      </c>
      <c r="G181" s="11" t="str">
        <f t="shared" si="53"/>
        <v>2%</v>
      </c>
      <c r="H181" s="1">
        <f t="shared" si="54"/>
        <v>172</v>
      </c>
      <c r="I181" s="34">
        <f t="shared" si="55"/>
        <v>9620</v>
      </c>
      <c r="J181" s="34">
        <f t="shared" si="56"/>
        <v>192.4</v>
      </c>
      <c r="K181" s="35"/>
      <c r="L181" s="35"/>
      <c r="M181" s="3">
        <f t="shared" si="46"/>
        <v>198.30000000000015</v>
      </c>
      <c r="N181" s="3">
        <f t="shared" si="42"/>
        <v>198.30000000000015</v>
      </c>
      <c r="O181" s="3">
        <f t="shared" si="43"/>
        <v>190</v>
      </c>
      <c r="P181" s="3">
        <f t="shared" si="44"/>
        <v>8.3000000000001535</v>
      </c>
      <c r="Q181" s="5">
        <f t="shared" si="57"/>
        <v>190</v>
      </c>
      <c r="R181" s="12">
        <f t="shared" si="47"/>
        <v>1.9999999999999791</v>
      </c>
      <c r="S181" s="62">
        <f t="shared" si="48"/>
        <v>0</v>
      </c>
    </row>
    <row r="182" spans="1:19" x14ac:dyDescent="0.2">
      <c r="A182" s="86"/>
      <c r="B182" s="66">
        <f t="shared" si="58"/>
        <v>11</v>
      </c>
      <c r="C182" s="13">
        <f t="shared" si="52"/>
        <v>41278</v>
      </c>
      <c r="D182" s="14">
        <f t="shared" si="45"/>
        <v>5</v>
      </c>
      <c r="E182" s="9" t="str">
        <f t="shared" si="49"/>
        <v>piątek</v>
      </c>
      <c r="F182" s="10" t="str">
        <f t="shared" si="50"/>
        <v>piątek</v>
      </c>
      <c r="G182" s="11" t="str">
        <f t="shared" si="53"/>
        <v>2%</v>
      </c>
      <c r="H182" s="1">
        <f t="shared" si="54"/>
        <v>173</v>
      </c>
      <c r="I182" s="34">
        <f t="shared" si="55"/>
        <v>9750</v>
      </c>
      <c r="J182" s="34">
        <f t="shared" si="56"/>
        <v>195</v>
      </c>
      <c r="K182" s="35"/>
      <c r="L182" s="35"/>
      <c r="M182" s="3">
        <f t="shared" si="46"/>
        <v>203.30000000000015</v>
      </c>
      <c r="N182" s="3">
        <f t="shared" si="42"/>
        <v>203.30000000000015</v>
      </c>
      <c r="O182" s="3">
        <f t="shared" si="43"/>
        <v>200</v>
      </c>
      <c r="P182" s="3">
        <f t="shared" si="44"/>
        <v>3.3000000000001535</v>
      </c>
      <c r="Q182" s="5">
        <f t="shared" si="57"/>
        <v>190</v>
      </c>
      <c r="R182" s="12">
        <f t="shared" si="47"/>
        <v>2.1999999999999793</v>
      </c>
      <c r="S182" s="62">
        <f t="shared" si="48"/>
        <v>0</v>
      </c>
    </row>
    <row r="183" spans="1:19" x14ac:dyDescent="0.2">
      <c r="A183" s="86"/>
      <c r="B183" s="66">
        <f t="shared" si="58"/>
        <v>12</v>
      </c>
      <c r="C183" s="13">
        <f t="shared" si="52"/>
        <v>41279</v>
      </c>
      <c r="D183" s="14">
        <f t="shared" si="45"/>
        <v>6</v>
      </c>
      <c r="E183" s="9" t="str">
        <f t="shared" si="49"/>
        <v>sobota</v>
      </c>
      <c r="F183" s="10" t="str">
        <f t="shared" si="50"/>
        <v>sobota</v>
      </c>
      <c r="G183" s="11" t="str">
        <f t="shared" si="53"/>
        <v>1,5%</v>
      </c>
      <c r="H183" s="1">
        <f t="shared" si="54"/>
        <v>174</v>
      </c>
      <c r="I183" s="34">
        <f t="shared" si="55"/>
        <v>9870</v>
      </c>
      <c r="J183" s="34">
        <f t="shared" si="56"/>
        <v>148.04999999999998</v>
      </c>
      <c r="K183" s="35"/>
      <c r="L183" s="35"/>
      <c r="M183" s="3">
        <f t="shared" si="46"/>
        <v>151.35000000000014</v>
      </c>
      <c r="N183" s="3">
        <f t="shared" si="42"/>
        <v>151.35000000000014</v>
      </c>
      <c r="O183" s="3">
        <f t="shared" si="43"/>
        <v>150</v>
      </c>
      <c r="P183" s="3">
        <f t="shared" si="44"/>
        <v>1.3500000000001364</v>
      </c>
      <c r="Q183" s="5">
        <f t="shared" si="57"/>
        <v>200</v>
      </c>
      <c r="R183" s="12">
        <f t="shared" si="47"/>
        <v>2.3499999999999792</v>
      </c>
      <c r="S183" s="62">
        <f t="shared" si="48"/>
        <v>0</v>
      </c>
    </row>
    <row r="184" spans="1:19" x14ac:dyDescent="0.2">
      <c r="A184" s="86"/>
      <c r="B184" s="66">
        <f t="shared" si="58"/>
        <v>13</v>
      </c>
      <c r="C184" s="13">
        <f t="shared" si="52"/>
        <v>41280</v>
      </c>
      <c r="D184" s="14">
        <f t="shared" si="45"/>
        <v>7</v>
      </c>
      <c r="E184" s="9" t="str">
        <f t="shared" si="49"/>
        <v>niedziela</v>
      </c>
      <c r="F184" s="10" t="str">
        <f t="shared" si="50"/>
        <v>niedziela</v>
      </c>
      <c r="G184" s="11" t="str">
        <f t="shared" si="53"/>
        <v>1,5%</v>
      </c>
      <c r="H184" s="1">
        <f t="shared" si="54"/>
        <v>175</v>
      </c>
      <c r="I184" s="34">
        <f t="shared" si="55"/>
        <v>9950</v>
      </c>
      <c r="J184" s="34">
        <f t="shared" si="56"/>
        <v>149.25</v>
      </c>
      <c r="K184" s="35"/>
      <c r="L184" s="35"/>
      <c r="M184" s="3">
        <f t="shared" si="46"/>
        <v>150.60000000000014</v>
      </c>
      <c r="N184" s="3">
        <f t="shared" si="42"/>
        <v>150.60000000000014</v>
      </c>
      <c r="O184" s="3">
        <f t="shared" si="43"/>
        <v>150</v>
      </c>
      <c r="P184" s="3">
        <f t="shared" si="44"/>
        <v>0.60000000000013642</v>
      </c>
      <c r="Q184" s="5">
        <f t="shared" si="57"/>
        <v>150</v>
      </c>
      <c r="R184" s="12">
        <f t="shared" si="47"/>
        <v>2.4999999999999791</v>
      </c>
      <c r="S184" s="62">
        <f t="shared" si="48"/>
        <v>0</v>
      </c>
    </row>
    <row r="185" spans="1:19" x14ac:dyDescent="0.2">
      <c r="A185" s="86"/>
      <c r="B185" s="66">
        <f t="shared" si="58"/>
        <v>14</v>
      </c>
      <c r="C185" s="13">
        <f t="shared" si="52"/>
        <v>41281</v>
      </c>
      <c r="D185" s="14">
        <f t="shared" si="45"/>
        <v>1</v>
      </c>
      <c r="E185" s="9" t="str">
        <f t="shared" si="49"/>
        <v>poniedziałek</v>
      </c>
      <c r="F185" s="10" t="str">
        <f t="shared" si="50"/>
        <v>poniedziałek</v>
      </c>
      <c r="G185" s="11" t="str">
        <f t="shared" si="53"/>
        <v>2%</v>
      </c>
      <c r="H185" s="1">
        <f t="shared" si="54"/>
        <v>176</v>
      </c>
      <c r="I185" s="34">
        <f t="shared" si="55"/>
        <v>10020</v>
      </c>
      <c r="J185" s="34">
        <f t="shared" si="56"/>
        <v>200.4</v>
      </c>
      <c r="K185" s="35"/>
      <c r="L185" s="35"/>
      <c r="M185" s="3">
        <f t="shared" si="46"/>
        <v>201.00000000000014</v>
      </c>
      <c r="N185" s="3">
        <f t="shared" si="42"/>
        <v>201.00000000000014</v>
      </c>
      <c r="O185" s="3">
        <f t="shared" si="43"/>
        <v>200</v>
      </c>
      <c r="P185" s="3">
        <f t="shared" si="44"/>
        <v>1.0000000000001421</v>
      </c>
      <c r="Q185" s="5">
        <f t="shared" si="57"/>
        <v>150</v>
      </c>
      <c r="R185" s="12">
        <f t="shared" si="47"/>
        <v>2.6999999999999793</v>
      </c>
      <c r="S185" s="62">
        <f t="shared" si="48"/>
        <v>0</v>
      </c>
    </row>
    <row r="186" spans="1:19" x14ac:dyDescent="0.2">
      <c r="A186" s="86"/>
      <c r="B186" s="66">
        <f t="shared" si="58"/>
        <v>15</v>
      </c>
      <c r="C186" s="13">
        <f t="shared" si="52"/>
        <v>41282</v>
      </c>
      <c r="D186" s="14">
        <f t="shared" si="45"/>
        <v>2</v>
      </c>
      <c r="E186" s="9" t="str">
        <f t="shared" si="49"/>
        <v>wtorek</v>
      </c>
      <c r="F186" s="10" t="str">
        <f t="shared" si="50"/>
        <v>wtorek</v>
      </c>
      <c r="G186" s="11" t="str">
        <f t="shared" si="53"/>
        <v>2%</v>
      </c>
      <c r="H186" s="1">
        <f t="shared" si="54"/>
        <v>177</v>
      </c>
      <c r="I186" s="34">
        <f t="shared" si="55"/>
        <v>10130</v>
      </c>
      <c r="J186" s="34">
        <f t="shared" si="56"/>
        <v>202.6</v>
      </c>
      <c r="K186" s="35"/>
      <c r="L186" s="35"/>
      <c r="M186" s="3">
        <f t="shared" si="46"/>
        <v>203.60000000000014</v>
      </c>
      <c r="N186" s="3">
        <f t="shared" si="42"/>
        <v>203.60000000000014</v>
      </c>
      <c r="O186" s="3">
        <f t="shared" si="43"/>
        <v>200</v>
      </c>
      <c r="P186" s="3">
        <f t="shared" si="44"/>
        <v>3.6000000000001364</v>
      </c>
      <c r="Q186" s="5">
        <f t="shared" si="57"/>
        <v>200</v>
      </c>
      <c r="R186" s="12">
        <f t="shared" si="47"/>
        <v>2.8999999999999795</v>
      </c>
      <c r="S186" s="62">
        <f t="shared" si="48"/>
        <v>0</v>
      </c>
    </row>
    <row r="187" spans="1:19" x14ac:dyDescent="0.2">
      <c r="A187" s="86"/>
      <c r="B187" s="66">
        <f t="shared" si="58"/>
        <v>16</v>
      </c>
      <c r="C187" s="13">
        <f t="shared" si="52"/>
        <v>41283</v>
      </c>
      <c r="D187" s="14">
        <f t="shared" si="45"/>
        <v>3</v>
      </c>
      <c r="E187" s="9" t="str">
        <f t="shared" si="49"/>
        <v>środa</v>
      </c>
      <c r="F187" s="10" t="str">
        <f t="shared" si="50"/>
        <v>środa</v>
      </c>
      <c r="G187" s="11" t="str">
        <f t="shared" si="53"/>
        <v>2%</v>
      </c>
      <c r="H187" s="1">
        <f t="shared" si="54"/>
        <v>178</v>
      </c>
      <c r="I187" s="34">
        <f t="shared" si="55"/>
        <v>10250</v>
      </c>
      <c r="J187" s="34">
        <f t="shared" si="56"/>
        <v>205</v>
      </c>
      <c r="K187" s="35"/>
      <c r="L187" s="35"/>
      <c r="M187" s="3">
        <f t="shared" si="46"/>
        <v>208.60000000000014</v>
      </c>
      <c r="N187" s="3">
        <f t="shared" si="42"/>
        <v>208.60000000000014</v>
      </c>
      <c r="O187" s="3">
        <f t="shared" si="43"/>
        <v>200</v>
      </c>
      <c r="P187" s="3">
        <f t="shared" si="44"/>
        <v>8.6000000000001364</v>
      </c>
      <c r="Q187" s="5">
        <f t="shared" si="57"/>
        <v>200</v>
      </c>
      <c r="R187" s="12">
        <f t="shared" si="47"/>
        <v>3.0999999999999797</v>
      </c>
      <c r="S187" s="62">
        <f t="shared" si="48"/>
        <v>0</v>
      </c>
    </row>
    <row r="188" spans="1:19" x14ac:dyDescent="0.2">
      <c r="A188" s="86"/>
      <c r="B188" s="66">
        <f t="shared" si="58"/>
        <v>17</v>
      </c>
      <c r="C188" s="13">
        <f t="shared" si="52"/>
        <v>41284</v>
      </c>
      <c r="D188" s="14">
        <f t="shared" si="45"/>
        <v>4</v>
      </c>
      <c r="E188" s="9" t="str">
        <f t="shared" si="49"/>
        <v>czwartek</v>
      </c>
      <c r="F188" s="10" t="str">
        <f t="shared" si="50"/>
        <v>czwartek</v>
      </c>
      <c r="G188" s="11" t="str">
        <f t="shared" si="53"/>
        <v>2%</v>
      </c>
      <c r="H188" s="1">
        <f t="shared" si="54"/>
        <v>179</v>
      </c>
      <c r="I188" s="34">
        <f t="shared" si="55"/>
        <v>10390</v>
      </c>
      <c r="J188" s="34">
        <f t="shared" si="56"/>
        <v>207.8</v>
      </c>
      <c r="K188" s="35"/>
      <c r="L188" s="35"/>
      <c r="M188" s="3">
        <f t="shared" si="46"/>
        <v>216.40000000000015</v>
      </c>
      <c r="N188" s="3">
        <f t="shared" si="42"/>
        <v>216.40000000000015</v>
      </c>
      <c r="O188" s="3">
        <f t="shared" si="43"/>
        <v>210</v>
      </c>
      <c r="P188" s="3">
        <f t="shared" si="44"/>
        <v>6.4000000000001478</v>
      </c>
      <c r="Q188" s="5">
        <f t="shared" si="57"/>
        <v>200</v>
      </c>
      <c r="R188" s="12">
        <f t="shared" si="47"/>
        <v>3.2999999999999798</v>
      </c>
      <c r="S188" s="62">
        <f t="shared" si="48"/>
        <v>0</v>
      </c>
    </row>
    <row r="189" spans="1:19" x14ac:dyDescent="0.2">
      <c r="A189" s="86"/>
      <c r="B189" s="66">
        <f t="shared" si="58"/>
        <v>18</v>
      </c>
      <c r="C189" s="13">
        <f t="shared" si="52"/>
        <v>41285</v>
      </c>
      <c r="D189" s="14">
        <f t="shared" si="45"/>
        <v>5</v>
      </c>
      <c r="E189" s="9" t="str">
        <f t="shared" si="49"/>
        <v>piątek</v>
      </c>
      <c r="F189" s="10" t="str">
        <f t="shared" si="50"/>
        <v>piątek</v>
      </c>
      <c r="G189" s="11" t="str">
        <f t="shared" si="53"/>
        <v>2%</v>
      </c>
      <c r="H189" s="1">
        <f t="shared" si="54"/>
        <v>180</v>
      </c>
      <c r="I189" s="34">
        <f t="shared" si="55"/>
        <v>10540</v>
      </c>
      <c r="J189" s="34">
        <f t="shared" si="56"/>
        <v>210.8</v>
      </c>
      <c r="K189" s="35"/>
      <c r="L189" s="35"/>
      <c r="M189" s="3">
        <f t="shared" si="46"/>
        <v>217.20000000000016</v>
      </c>
      <c r="N189" s="3">
        <f t="shared" si="42"/>
        <v>217.20000000000016</v>
      </c>
      <c r="O189" s="3">
        <f t="shared" si="43"/>
        <v>210</v>
      </c>
      <c r="P189" s="3">
        <f t="shared" si="44"/>
        <v>7.2000000000001592</v>
      </c>
      <c r="Q189" s="5">
        <f t="shared" si="57"/>
        <v>210</v>
      </c>
      <c r="R189" s="12">
        <f t="shared" si="47"/>
        <v>3.49999999999998</v>
      </c>
      <c r="S189" s="62">
        <f t="shared" si="48"/>
        <v>0</v>
      </c>
    </row>
    <row r="190" spans="1:19" x14ac:dyDescent="0.2">
      <c r="A190" s="86"/>
      <c r="B190" s="66">
        <f t="shared" si="58"/>
        <v>19</v>
      </c>
      <c r="C190" s="13">
        <f t="shared" si="52"/>
        <v>41286</v>
      </c>
      <c r="D190" s="14">
        <f t="shared" si="45"/>
        <v>6</v>
      </c>
      <c r="E190" s="9" t="str">
        <f t="shared" si="49"/>
        <v>sobota</v>
      </c>
      <c r="F190" s="10" t="str">
        <f t="shared" si="50"/>
        <v>sobota</v>
      </c>
      <c r="G190" s="11" t="str">
        <f t="shared" si="53"/>
        <v>1,5%</v>
      </c>
      <c r="H190" s="1">
        <f t="shared" si="54"/>
        <v>181</v>
      </c>
      <c r="I190" s="34">
        <f t="shared" si="55"/>
        <v>10660</v>
      </c>
      <c r="J190" s="34">
        <f t="shared" si="56"/>
        <v>159.9</v>
      </c>
      <c r="K190" s="35"/>
      <c r="L190" s="35"/>
      <c r="M190" s="3">
        <f t="shared" si="46"/>
        <v>167.10000000000016</v>
      </c>
      <c r="N190" s="3">
        <f t="shared" si="42"/>
        <v>167.10000000000016</v>
      </c>
      <c r="O190" s="3">
        <f t="shared" si="43"/>
        <v>160</v>
      </c>
      <c r="P190" s="3">
        <f t="shared" si="44"/>
        <v>7.1000000000001648</v>
      </c>
      <c r="Q190" s="5">
        <f t="shared" si="57"/>
        <v>210</v>
      </c>
      <c r="R190" s="12">
        <f t="shared" si="47"/>
        <v>3.6499999999999799</v>
      </c>
      <c r="S190" s="62">
        <f t="shared" si="48"/>
        <v>0</v>
      </c>
    </row>
    <row r="191" spans="1:19" x14ac:dyDescent="0.2">
      <c r="A191" s="86"/>
      <c r="B191" s="66">
        <f t="shared" si="58"/>
        <v>20</v>
      </c>
      <c r="C191" s="13">
        <f t="shared" si="52"/>
        <v>41287</v>
      </c>
      <c r="D191" s="14">
        <f t="shared" si="45"/>
        <v>7</v>
      </c>
      <c r="E191" s="9" t="str">
        <f t="shared" si="49"/>
        <v>niedziela</v>
      </c>
      <c r="F191" s="10" t="str">
        <f t="shared" si="50"/>
        <v>niedziela</v>
      </c>
      <c r="G191" s="11" t="str">
        <f t="shared" si="53"/>
        <v>1,5%</v>
      </c>
      <c r="H191" s="1">
        <f t="shared" si="54"/>
        <v>182</v>
      </c>
      <c r="I191" s="34">
        <f t="shared" si="55"/>
        <v>10730</v>
      </c>
      <c r="J191" s="34">
        <f t="shared" si="56"/>
        <v>160.94999999999999</v>
      </c>
      <c r="K191" s="35"/>
      <c r="L191" s="35"/>
      <c r="M191" s="3">
        <f t="shared" si="46"/>
        <v>168.05000000000015</v>
      </c>
      <c r="N191" s="3">
        <f t="shared" si="42"/>
        <v>168.05000000000015</v>
      </c>
      <c r="O191" s="3">
        <f t="shared" si="43"/>
        <v>160</v>
      </c>
      <c r="P191" s="3">
        <f t="shared" si="44"/>
        <v>8.0500000000001535</v>
      </c>
      <c r="Q191" s="5">
        <f t="shared" si="57"/>
        <v>160</v>
      </c>
      <c r="R191" s="12">
        <f t="shared" si="47"/>
        <v>3.7999999999999798</v>
      </c>
      <c r="S191" s="62">
        <f t="shared" si="48"/>
        <v>0</v>
      </c>
    </row>
    <row r="192" spans="1:19" x14ac:dyDescent="0.2">
      <c r="A192" s="86"/>
      <c r="B192" s="66">
        <f t="shared" si="58"/>
        <v>21</v>
      </c>
      <c r="C192" s="13">
        <f t="shared" si="52"/>
        <v>41288</v>
      </c>
      <c r="D192" s="14">
        <f t="shared" si="45"/>
        <v>1</v>
      </c>
      <c r="E192" s="9" t="str">
        <f t="shared" si="49"/>
        <v>poniedziałek</v>
      </c>
      <c r="F192" s="10" t="str">
        <f t="shared" si="50"/>
        <v>poniedziałek</v>
      </c>
      <c r="G192" s="11" t="str">
        <f t="shared" si="53"/>
        <v>2%</v>
      </c>
      <c r="H192" s="1">
        <f t="shared" si="54"/>
        <v>183</v>
      </c>
      <c r="I192" s="34">
        <f t="shared" si="55"/>
        <v>10810</v>
      </c>
      <c r="J192" s="34">
        <f t="shared" si="56"/>
        <v>216.20000000000002</v>
      </c>
      <c r="K192" s="35"/>
      <c r="L192" s="35"/>
      <c r="M192" s="3">
        <f t="shared" si="46"/>
        <v>224.25000000000017</v>
      </c>
      <c r="N192" s="3">
        <f t="shared" si="42"/>
        <v>224.25000000000017</v>
      </c>
      <c r="O192" s="3">
        <f t="shared" si="43"/>
        <v>220</v>
      </c>
      <c r="P192" s="3">
        <f t="shared" si="44"/>
        <v>4.2500000000001705</v>
      </c>
      <c r="Q192" s="5">
        <f t="shared" si="57"/>
        <v>160</v>
      </c>
      <c r="R192" s="12">
        <f t="shared" si="47"/>
        <v>3.99999999999998</v>
      </c>
      <c r="S192" s="62">
        <f t="shared" si="48"/>
        <v>0</v>
      </c>
    </row>
    <row r="193" spans="1:19" x14ac:dyDescent="0.2">
      <c r="A193" s="86"/>
      <c r="B193" s="66">
        <f t="shared" si="58"/>
        <v>22</v>
      </c>
      <c r="C193" s="13">
        <f t="shared" si="52"/>
        <v>41289</v>
      </c>
      <c r="D193" s="14">
        <f t="shared" si="45"/>
        <v>2</v>
      </c>
      <c r="E193" s="9" t="str">
        <f t="shared" si="49"/>
        <v>wtorek</v>
      </c>
      <c r="F193" s="10" t="str">
        <f t="shared" si="50"/>
        <v>wtorek</v>
      </c>
      <c r="G193" s="11" t="str">
        <f t="shared" si="53"/>
        <v>2%</v>
      </c>
      <c r="H193" s="1">
        <f t="shared" si="54"/>
        <v>184</v>
      </c>
      <c r="I193" s="34">
        <f t="shared" si="55"/>
        <v>10940</v>
      </c>
      <c r="J193" s="34">
        <f t="shared" si="56"/>
        <v>218.8</v>
      </c>
      <c r="K193" s="35"/>
      <c r="L193" s="35"/>
      <c r="M193" s="3">
        <f t="shared" si="46"/>
        <v>223.05000000000018</v>
      </c>
      <c r="N193" s="3">
        <f t="shared" si="42"/>
        <v>223.05000000000018</v>
      </c>
      <c r="O193" s="3">
        <f t="shared" si="43"/>
        <v>220</v>
      </c>
      <c r="P193" s="3">
        <f t="shared" si="44"/>
        <v>3.0500000000001819</v>
      </c>
      <c r="Q193" s="5">
        <f t="shared" si="57"/>
        <v>220</v>
      </c>
      <c r="R193" s="12">
        <f t="shared" si="47"/>
        <v>4.1999999999999797</v>
      </c>
      <c r="S193" s="62">
        <f t="shared" si="48"/>
        <v>0</v>
      </c>
    </row>
    <row r="194" spans="1:19" x14ac:dyDescent="0.2">
      <c r="A194" s="86"/>
      <c r="B194" s="66">
        <f t="shared" si="58"/>
        <v>23</v>
      </c>
      <c r="C194" s="13">
        <f t="shared" si="52"/>
        <v>41290</v>
      </c>
      <c r="D194" s="14">
        <f t="shared" si="45"/>
        <v>3</v>
      </c>
      <c r="E194" s="9" t="str">
        <f t="shared" si="49"/>
        <v>środa</v>
      </c>
      <c r="F194" s="10" t="str">
        <f t="shared" si="50"/>
        <v>środa</v>
      </c>
      <c r="G194" s="11" t="str">
        <f t="shared" si="53"/>
        <v>2%</v>
      </c>
      <c r="H194" s="1">
        <f t="shared" si="54"/>
        <v>185</v>
      </c>
      <c r="I194" s="34">
        <f t="shared" si="55"/>
        <v>11070</v>
      </c>
      <c r="J194" s="34">
        <f t="shared" si="56"/>
        <v>221.4</v>
      </c>
      <c r="K194" s="35"/>
      <c r="L194" s="35"/>
      <c r="M194" s="3">
        <f t="shared" si="46"/>
        <v>224.45000000000019</v>
      </c>
      <c r="N194" s="3">
        <f t="shared" si="42"/>
        <v>224.45000000000019</v>
      </c>
      <c r="O194" s="3">
        <f t="shared" si="43"/>
        <v>220</v>
      </c>
      <c r="P194" s="3">
        <f t="shared" si="44"/>
        <v>4.4500000000001876</v>
      </c>
      <c r="Q194" s="5">
        <f t="shared" si="57"/>
        <v>220</v>
      </c>
      <c r="R194" s="12">
        <f t="shared" si="47"/>
        <v>4.3999999999999799</v>
      </c>
      <c r="S194" s="62">
        <f t="shared" si="48"/>
        <v>0</v>
      </c>
    </row>
    <row r="195" spans="1:19" x14ac:dyDescent="0.2">
      <c r="A195" s="86"/>
      <c r="B195" s="66">
        <f t="shared" si="58"/>
        <v>24</v>
      </c>
      <c r="C195" s="13">
        <f t="shared" si="52"/>
        <v>41291</v>
      </c>
      <c r="D195" s="14">
        <f t="shared" si="45"/>
        <v>4</v>
      </c>
      <c r="E195" s="9" t="str">
        <f t="shared" si="49"/>
        <v>czwartek</v>
      </c>
      <c r="F195" s="10" t="str">
        <f t="shared" si="50"/>
        <v>czwartek</v>
      </c>
      <c r="G195" s="11" t="str">
        <f t="shared" si="53"/>
        <v>2%</v>
      </c>
      <c r="H195" s="1">
        <f t="shared" si="54"/>
        <v>186</v>
      </c>
      <c r="I195" s="34">
        <f t="shared" si="55"/>
        <v>11220</v>
      </c>
      <c r="J195" s="34">
        <f t="shared" si="56"/>
        <v>224.4</v>
      </c>
      <c r="K195" s="35"/>
      <c r="L195" s="35"/>
      <c r="M195" s="3">
        <f t="shared" si="46"/>
        <v>228.85000000000019</v>
      </c>
      <c r="N195" s="3">
        <f t="shared" si="42"/>
        <v>228.85000000000019</v>
      </c>
      <c r="O195" s="3">
        <f t="shared" si="43"/>
        <v>220</v>
      </c>
      <c r="P195" s="3">
        <f t="shared" si="44"/>
        <v>8.8500000000001933</v>
      </c>
      <c r="Q195" s="5">
        <f t="shared" si="57"/>
        <v>220</v>
      </c>
      <c r="R195" s="12">
        <f t="shared" si="47"/>
        <v>4.5999999999999801</v>
      </c>
      <c r="S195" s="62">
        <f t="shared" si="48"/>
        <v>0</v>
      </c>
    </row>
    <row r="196" spans="1:19" x14ac:dyDescent="0.2">
      <c r="A196" s="86"/>
      <c r="B196" s="66">
        <f t="shared" si="58"/>
        <v>25</v>
      </c>
      <c r="C196" s="13">
        <f t="shared" si="52"/>
        <v>41292</v>
      </c>
      <c r="D196" s="14">
        <f t="shared" si="45"/>
        <v>5</v>
      </c>
      <c r="E196" s="9" t="str">
        <f t="shared" si="49"/>
        <v>piątek</v>
      </c>
      <c r="F196" s="10" t="str">
        <f t="shared" si="50"/>
        <v>piątek</v>
      </c>
      <c r="G196" s="11" t="str">
        <f t="shared" si="53"/>
        <v>2%</v>
      </c>
      <c r="H196" s="1">
        <f t="shared" si="54"/>
        <v>187</v>
      </c>
      <c r="I196" s="34">
        <f t="shared" si="55"/>
        <v>11370</v>
      </c>
      <c r="J196" s="34">
        <f t="shared" si="56"/>
        <v>227.4</v>
      </c>
      <c r="K196" s="35"/>
      <c r="L196" s="35"/>
      <c r="M196" s="3">
        <f t="shared" si="46"/>
        <v>236.2500000000002</v>
      </c>
      <c r="N196" s="3">
        <f t="shared" si="42"/>
        <v>236.2500000000002</v>
      </c>
      <c r="O196" s="3">
        <f t="shared" si="43"/>
        <v>230</v>
      </c>
      <c r="P196" s="3">
        <f t="shared" si="44"/>
        <v>6.250000000000199</v>
      </c>
      <c r="Q196" s="5">
        <f t="shared" si="57"/>
        <v>220</v>
      </c>
      <c r="R196" s="12">
        <f t="shared" si="47"/>
        <v>4.7999999999999803</v>
      </c>
      <c r="S196" s="62">
        <f t="shared" si="48"/>
        <v>0</v>
      </c>
    </row>
    <row r="197" spans="1:19" x14ac:dyDescent="0.2">
      <c r="A197" s="86"/>
      <c r="B197" s="66">
        <f t="shared" si="58"/>
        <v>26</v>
      </c>
      <c r="C197" s="13">
        <f t="shared" si="52"/>
        <v>41293</v>
      </c>
      <c r="D197" s="14">
        <f t="shared" si="45"/>
        <v>6</v>
      </c>
      <c r="E197" s="9" t="str">
        <f t="shared" si="49"/>
        <v>sobota</v>
      </c>
      <c r="F197" s="10" t="str">
        <f t="shared" si="50"/>
        <v>sobota</v>
      </c>
      <c r="G197" s="11" t="str">
        <f t="shared" si="53"/>
        <v>1,5%</v>
      </c>
      <c r="H197" s="1">
        <f t="shared" si="54"/>
        <v>188</v>
      </c>
      <c r="I197" s="34">
        <f t="shared" si="55"/>
        <v>11510</v>
      </c>
      <c r="J197" s="34">
        <f t="shared" si="56"/>
        <v>172.65</v>
      </c>
      <c r="K197" s="35"/>
      <c r="L197" s="35"/>
      <c r="M197" s="3">
        <f t="shared" si="46"/>
        <v>178.9000000000002</v>
      </c>
      <c r="N197" s="3">
        <f t="shared" si="42"/>
        <v>178.9000000000002</v>
      </c>
      <c r="O197" s="3">
        <f t="shared" si="43"/>
        <v>170</v>
      </c>
      <c r="P197" s="3">
        <f t="shared" si="44"/>
        <v>8.9000000000002046</v>
      </c>
      <c r="Q197" s="5">
        <f t="shared" si="57"/>
        <v>230</v>
      </c>
      <c r="R197" s="12">
        <f t="shared" si="47"/>
        <v>4.9499999999999806</v>
      </c>
      <c r="S197" s="62">
        <f t="shared" si="48"/>
        <v>0</v>
      </c>
    </row>
    <row r="198" spans="1:19" x14ac:dyDescent="0.2">
      <c r="A198" s="86"/>
      <c r="B198" s="66">
        <f t="shared" si="58"/>
        <v>27</v>
      </c>
      <c r="C198" s="13">
        <f t="shared" si="52"/>
        <v>41294</v>
      </c>
      <c r="D198" s="14">
        <f t="shared" si="45"/>
        <v>7</v>
      </c>
      <c r="E198" s="9" t="str">
        <f t="shared" si="49"/>
        <v>niedziela</v>
      </c>
      <c r="F198" s="10" t="str">
        <f t="shared" si="50"/>
        <v>niedziela</v>
      </c>
      <c r="G198" s="11" t="str">
        <f t="shared" si="53"/>
        <v>1,5%</v>
      </c>
      <c r="H198" s="1">
        <f t="shared" si="54"/>
        <v>189</v>
      </c>
      <c r="I198" s="34">
        <f t="shared" si="55"/>
        <v>11580</v>
      </c>
      <c r="J198" s="34">
        <f t="shared" si="56"/>
        <v>173.7</v>
      </c>
      <c r="K198" s="35"/>
      <c r="L198" s="35"/>
      <c r="M198" s="3">
        <f t="shared" si="46"/>
        <v>182.60000000000019</v>
      </c>
      <c r="N198" s="3">
        <f t="shared" si="42"/>
        <v>182.60000000000019</v>
      </c>
      <c r="O198" s="3">
        <f t="shared" si="43"/>
        <v>180</v>
      </c>
      <c r="P198" s="3">
        <f t="shared" si="44"/>
        <v>2.6000000000001933</v>
      </c>
      <c r="Q198" s="5">
        <f t="shared" si="57"/>
        <v>170</v>
      </c>
      <c r="R198" s="12">
        <f t="shared" si="47"/>
        <v>5.099999999999981</v>
      </c>
      <c r="S198" s="62">
        <f t="shared" si="48"/>
        <v>0</v>
      </c>
    </row>
    <row r="199" spans="1:19" x14ac:dyDescent="0.2">
      <c r="A199" s="86"/>
      <c r="B199" s="66">
        <f t="shared" si="58"/>
        <v>28</v>
      </c>
      <c r="C199" s="13">
        <f t="shared" si="52"/>
        <v>41295</v>
      </c>
      <c r="D199" s="14">
        <f t="shared" si="45"/>
        <v>1</v>
      </c>
      <c r="E199" s="9" t="str">
        <f t="shared" si="49"/>
        <v>poniedziałek</v>
      </c>
      <c r="F199" s="10" t="str">
        <f t="shared" si="50"/>
        <v>poniedziałek</v>
      </c>
      <c r="G199" s="11" t="str">
        <f t="shared" si="53"/>
        <v>2%</v>
      </c>
      <c r="H199" s="1">
        <f t="shared" si="54"/>
        <v>190</v>
      </c>
      <c r="I199" s="34">
        <f t="shared" si="55"/>
        <v>11670</v>
      </c>
      <c r="J199" s="34">
        <f t="shared" si="56"/>
        <v>233.4</v>
      </c>
      <c r="K199" s="35"/>
      <c r="L199" s="35"/>
      <c r="M199" s="3">
        <f t="shared" si="46"/>
        <v>236.0000000000002</v>
      </c>
      <c r="N199" s="3">
        <f t="shared" si="42"/>
        <v>236.0000000000002</v>
      </c>
      <c r="O199" s="3">
        <f t="shared" si="43"/>
        <v>230</v>
      </c>
      <c r="P199" s="3">
        <f t="shared" si="44"/>
        <v>6.000000000000199</v>
      </c>
      <c r="Q199" s="5">
        <f t="shared" si="57"/>
        <v>180</v>
      </c>
      <c r="R199" s="12">
        <f t="shared" si="47"/>
        <v>5.2999999999999812</v>
      </c>
      <c r="S199" s="62">
        <f t="shared" si="48"/>
        <v>0</v>
      </c>
    </row>
    <row r="200" spans="1:19" x14ac:dyDescent="0.2">
      <c r="A200" s="86"/>
      <c r="B200" s="66">
        <f t="shared" si="58"/>
        <v>29</v>
      </c>
      <c r="C200" s="13">
        <f t="shared" si="52"/>
        <v>41296</v>
      </c>
      <c r="D200" s="14">
        <f t="shared" si="45"/>
        <v>2</v>
      </c>
      <c r="E200" s="9" t="str">
        <f t="shared" si="49"/>
        <v>wtorek</v>
      </c>
      <c r="F200" s="10" t="str">
        <f t="shared" si="50"/>
        <v>wtorek</v>
      </c>
      <c r="G200" s="11" t="str">
        <f t="shared" si="53"/>
        <v>2%</v>
      </c>
      <c r="H200" s="1">
        <f t="shared" si="54"/>
        <v>191</v>
      </c>
      <c r="I200" s="34">
        <f t="shared" si="55"/>
        <v>11800</v>
      </c>
      <c r="J200" s="34">
        <f t="shared" si="56"/>
        <v>236</v>
      </c>
      <c r="K200" s="35"/>
      <c r="L200" s="35"/>
      <c r="M200" s="3">
        <f t="shared" si="46"/>
        <v>242.0000000000002</v>
      </c>
      <c r="N200" s="3">
        <f t="shared" si="42"/>
        <v>242.0000000000002</v>
      </c>
      <c r="O200" s="3">
        <f t="shared" si="43"/>
        <v>240</v>
      </c>
      <c r="P200" s="3">
        <f t="shared" si="44"/>
        <v>2.000000000000199</v>
      </c>
      <c r="Q200" s="5">
        <f t="shared" si="57"/>
        <v>230</v>
      </c>
      <c r="R200" s="12">
        <f t="shared" si="47"/>
        <v>5.4999999999999813</v>
      </c>
      <c r="S200" s="62">
        <f t="shared" si="48"/>
        <v>0</v>
      </c>
    </row>
    <row r="201" spans="1:19" x14ac:dyDescent="0.2">
      <c r="A201" s="86"/>
      <c r="B201" s="66">
        <f t="shared" si="58"/>
        <v>30</v>
      </c>
      <c r="C201" s="13">
        <f t="shared" si="52"/>
        <v>41297</v>
      </c>
      <c r="D201" s="14">
        <f t="shared" si="45"/>
        <v>3</v>
      </c>
      <c r="E201" s="9" t="str">
        <f t="shared" si="49"/>
        <v>środa</v>
      </c>
      <c r="F201" s="10" t="str">
        <f t="shared" si="50"/>
        <v>środa</v>
      </c>
      <c r="G201" s="11" t="str">
        <f t="shared" si="53"/>
        <v>2%</v>
      </c>
      <c r="H201" s="1">
        <f t="shared" si="54"/>
        <v>192</v>
      </c>
      <c r="I201" s="34">
        <f t="shared" si="55"/>
        <v>11940</v>
      </c>
      <c r="J201" s="34">
        <f t="shared" si="56"/>
        <v>238.8</v>
      </c>
      <c r="K201" s="35"/>
      <c r="L201" s="35"/>
      <c r="M201" s="3">
        <f t="shared" si="46"/>
        <v>240.80000000000021</v>
      </c>
      <c r="N201" s="3">
        <f t="shared" si="42"/>
        <v>240.80000000000021</v>
      </c>
      <c r="O201" s="3">
        <f t="shared" si="43"/>
        <v>240</v>
      </c>
      <c r="P201" s="3">
        <f t="shared" si="44"/>
        <v>0.80000000000021032</v>
      </c>
      <c r="Q201" s="5">
        <f t="shared" si="57"/>
        <v>240</v>
      </c>
      <c r="R201" s="12">
        <f t="shared" si="47"/>
        <v>5.6999999999999815</v>
      </c>
      <c r="S201" s="62">
        <f t="shared" si="48"/>
        <v>0</v>
      </c>
    </row>
    <row r="202" spans="1:19" x14ac:dyDescent="0.2">
      <c r="A202" s="86"/>
      <c r="B202" s="66">
        <f t="shared" si="58"/>
        <v>31</v>
      </c>
      <c r="C202" s="13">
        <f t="shared" si="52"/>
        <v>41298</v>
      </c>
      <c r="D202" s="14">
        <f t="shared" si="45"/>
        <v>4</v>
      </c>
      <c r="E202" s="9" t="str">
        <f t="shared" si="49"/>
        <v>czwartek</v>
      </c>
      <c r="F202" s="10" t="str">
        <f t="shared" si="50"/>
        <v>czwartek</v>
      </c>
      <c r="G202" s="11" t="str">
        <f t="shared" si="53"/>
        <v>2%</v>
      </c>
      <c r="H202" s="1">
        <f t="shared" si="54"/>
        <v>193</v>
      </c>
      <c r="I202" s="34">
        <f t="shared" si="55"/>
        <v>12110</v>
      </c>
      <c r="J202" s="34">
        <f t="shared" si="56"/>
        <v>242.20000000000002</v>
      </c>
      <c r="K202" s="35"/>
      <c r="L202" s="35"/>
      <c r="M202" s="3">
        <f t="shared" si="46"/>
        <v>243.00000000000023</v>
      </c>
      <c r="N202" s="3">
        <f t="shared" si="42"/>
        <v>243.00000000000023</v>
      </c>
      <c r="O202" s="3">
        <f t="shared" si="43"/>
        <v>240</v>
      </c>
      <c r="P202" s="3">
        <f t="shared" si="44"/>
        <v>3.0000000000002274</v>
      </c>
      <c r="Q202" s="5">
        <f t="shared" si="57"/>
        <v>240</v>
      </c>
      <c r="R202" s="12">
        <f t="shared" si="47"/>
        <v>5.8999999999999817</v>
      </c>
      <c r="S202" s="62">
        <f t="shared" si="48"/>
        <v>0</v>
      </c>
    </row>
    <row r="203" spans="1:19" x14ac:dyDescent="0.2">
      <c r="A203" s="86"/>
      <c r="B203" s="66">
        <f t="shared" si="58"/>
        <v>32</v>
      </c>
      <c r="C203" s="13">
        <f t="shared" si="52"/>
        <v>41299</v>
      </c>
      <c r="D203" s="14">
        <f t="shared" si="45"/>
        <v>5</v>
      </c>
      <c r="E203" s="9" t="str">
        <f t="shared" si="49"/>
        <v>piątek</v>
      </c>
      <c r="F203" s="10" t="str">
        <f t="shared" si="50"/>
        <v>piątek</v>
      </c>
      <c r="G203" s="11" t="str">
        <f t="shared" si="53"/>
        <v>2%</v>
      </c>
      <c r="H203" s="1">
        <f t="shared" si="54"/>
        <v>194</v>
      </c>
      <c r="I203" s="34">
        <f t="shared" si="55"/>
        <v>12270</v>
      </c>
      <c r="J203" s="34">
        <f t="shared" si="56"/>
        <v>245.4</v>
      </c>
      <c r="K203" s="35"/>
      <c r="L203" s="35"/>
      <c r="M203" s="3">
        <f t="shared" si="46"/>
        <v>248.40000000000023</v>
      </c>
      <c r="N203" s="3">
        <f t="shared" ref="N203:N266" si="59">M203-L203</f>
        <v>248.40000000000023</v>
      </c>
      <c r="O203" s="3">
        <f t="shared" ref="O203:O266" si="60">FLOOR(N203,10)</f>
        <v>240</v>
      </c>
      <c r="P203" s="3">
        <f t="shared" ref="P203:P266" si="61">M203-L203-O203</f>
        <v>8.4000000000002331</v>
      </c>
      <c r="Q203" s="5">
        <f t="shared" si="57"/>
        <v>240</v>
      </c>
      <c r="R203" s="12">
        <f t="shared" si="47"/>
        <v>6.0999999999999819</v>
      </c>
      <c r="S203" s="62">
        <f t="shared" si="48"/>
        <v>0</v>
      </c>
    </row>
    <row r="204" spans="1:19" x14ac:dyDescent="0.2">
      <c r="A204" s="86"/>
      <c r="B204" s="66">
        <f t="shared" si="58"/>
        <v>33</v>
      </c>
      <c r="C204" s="13">
        <f t="shared" si="52"/>
        <v>41300</v>
      </c>
      <c r="D204" s="14">
        <f t="shared" si="45"/>
        <v>6</v>
      </c>
      <c r="E204" s="9" t="str">
        <f t="shared" si="49"/>
        <v>sobota</v>
      </c>
      <c r="F204" s="10" t="str">
        <f t="shared" si="50"/>
        <v>sobota</v>
      </c>
      <c r="G204" s="11" t="str">
        <f t="shared" si="53"/>
        <v>1,5%</v>
      </c>
      <c r="H204" s="1">
        <f t="shared" si="54"/>
        <v>195</v>
      </c>
      <c r="I204" s="34">
        <f t="shared" si="55"/>
        <v>12410</v>
      </c>
      <c r="J204" s="34">
        <f t="shared" si="56"/>
        <v>186.15</v>
      </c>
      <c r="K204" s="35"/>
      <c r="L204" s="35"/>
      <c r="M204" s="3">
        <f t="shared" si="46"/>
        <v>194.55000000000024</v>
      </c>
      <c r="N204" s="3">
        <f t="shared" si="59"/>
        <v>194.55000000000024</v>
      </c>
      <c r="O204" s="3">
        <f t="shared" si="60"/>
        <v>190</v>
      </c>
      <c r="P204" s="3">
        <f t="shared" si="61"/>
        <v>4.5500000000002387</v>
      </c>
      <c r="Q204" s="5">
        <f t="shared" si="57"/>
        <v>240</v>
      </c>
      <c r="R204" s="12">
        <f t="shared" si="47"/>
        <v>6.2499999999999822</v>
      </c>
      <c r="S204" s="62">
        <f t="shared" si="48"/>
        <v>0</v>
      </c>
    </row>
    <row r="205" spans="1:19" x14ac:dyDescent="0.2">
      <c r="A205" s="86"/>
      <c r="B205" s="66">
        <f t="shared" si="58"/>
        <v>34</v>
      </c>
      <c r="C205" s="13">
        <f t="shared" si="52"/>
        <v>41301</v>
      </c>
      <c r="D205" s="14">
        <f t="shared" ref="D205:D268" si="62">WEEKDAY(C205,2)</f>
        <v>7</v>
      </c>
      <c r="E205" s="9" t="str">
        <f t="shared" si="49"/>
        <v>niedziela</v>
      </c>
      <c r="F205" s="10" t="str">
        <f t="shared" si="50"/>
        <v>niedziela</v>
      </c>
      <c r="G205" s="11" t="str">
        <f t="shared" si="53"/>
        <v>1,5%</v>
      </c>
      <c r="H205" s="1">
        <f t="shared" si="54"/>
        <v>196</v>
      </c>
      <c r="I205" s="34">
        <f t="shared" si="55"/>
        <v>12500</v>
      </c>
      <c r="J205" s="34">
        <f t="shared" si="56"/>
        <v>187.5</v>
      </c>
      <c r="K205" s="35"/>
      <c r="L205" s="35"/>
      <c r="M205" s="3">
        <f t="shared" ref="M205:M268" si="63">P204+J205+K205</f>
        <v>192.05000000000024</v>
      </c>
      <c r="N205" s="3">
        <f t="shared" si="59"/>
        <v>192.05000000000024</v>
      </c>
      <c r="O205" s="3">
        <f t="shared" si="60"/>
        <v>190</v>
      </c>
      <c r="P205" s="3">
        <f t="shared" si="61"/>
        <v>2.0500000000002387</v>
      </c>
      <c r="Q205" s="5">
        <f t="shared" si="57"/>
        <v>190</v>
      </c>
      <c r="R205" s="12">
        <f t="shared" ref="R205:R268" si="64">R204+10*G205</f>
        <v>6.3999999999999826</v>
      </c>
      <c r="S205" s="62">
        <f t="shared" si="48"/>
        <v>0</v>
      </c>
    </row>
    <row r="206" spans="1:19" x14ac:dyDescent="0.2">
      <c r="A206" s="86"/>
      <c r="B206" s="66">
        <f t="shared" si="58"/>
        <v>35</v>
      </c>
      <c r="C206" s="13">
        <f t="shared" si="52"/>
        <v>41302</v>
      </c>
      <c r="D206" s="14">
        <f t="shared" si="62"/>
        <v>1</v>
      </c>
      <c r="E206" s="9" t="str">
        <f t="shared" si="49"/>
        <v>poniedziałek</v>
      </c>
      <c r="F206" s="10" t="str">
        <f t="shared" si="50"/>
        <v>poniedziałek</v>
      </c>
      <c r="G206" s="11" t="str">
        <f t="shared" si="53"/>
        <v>2%</v>
      </c>
      <c r="H206" s="1">
        <f t="shared" si="54"/>
        <v>197</v>
      </c>
      <c r="I206" s="34">
        <f t="shared" si="55"/>
        <v>12590</v>
      </c>
      <c r="J206" s="34">
        <f t="shared" si="56"/>
        <v>251.8</v>
      </c>
      <c r="K206" s="35"/>
      <c r="L206" s="35"/>
      <c r="M206" s="3">
        <f t="shared" si="63"/>
        <v>253.85000000000025</v>
      </c>
      <c r="N206" s="3">
        <f t="shared" si="59"/>
        <v>253.85000000000025</v>
      </c>
      <c r="O206" s="3">
        <f t="shared" si="60"/>
        <v>250</v>
      </c>
      <c r="P206" s="3">
        <f t="shared" si="61"/>
        <v>3.8500000000002501</v>
      </c>
      <c r="Q206" s="5">
        <f t="shared" si="57"/>
        <v>190</v>
      </c>
      <c r="R206" s="12">
        <f t="shared" si="64"/>
        <v>6.5999999999999828</v>
      </c>
      <c r="S206" s="62">
        <f t="shared" si="48"/>
        <v>0</v>
      </c>
    </row>
    <row r="207" spans="1:19" x14ac:dyDescent="0.2">
      <c r="A207" s="86"/>
      <c r="B207" s="66">
        <f t="shared" si="58"/>
        <v>36</v>
      </c>
      <c r="C207" s="13">
        <f t="shared" si="52"/>
        <v>41303</v>
      </c>
      <c r="D207" s="14">
        <f t="shared" si="62"/>
        <v>2</v>
      </c>
      <c r="E207" s="9" t="str">
        <f t="shared" si="49"/>
        <v>wtorek</v>
      </c>
      <c r="F207" s="10" t="str">
        <f t="shared" si="50"/>
        <v>wtorek</v>
      </c>
      <c r="G207" s="11" t="str">
        <f t="shared" si="53"/>
        <v>2%</v>
      </c>
      <c r="H207" s="1">
        <f t="shared" si="54"/>
        <v>198</v>
      </c>
      <c r="I207" s="34">
        <f t="shared" si="55"/>
        <v>12730</v>
      </c>
      <c r="J207" s="34">
        <f t="shared" si="56"/>
        <v>254.6</v>
      </c>
      <c r="K207" s="35"/>
      <c r="L207" s="35"/>
      <c r="M207" s="3">
        <f t="shared" si="63"/>
        <v>258.45000000000027</v>
      </c>
      <c r="N207" s="3">
        <f t="shared" si="59"/>
        <v>258.45000000000027</v>
      </c>
      <c r="O207" s="3">
        <f t="shared" si="60"/>
        <v>250</v>
      </c>
      <c r="P207" s="3">
        <f t="shared" si="61"/>
        <v>8.4500000000002728</v>
      </c>
      <c r="Q207" s="5">
        <f t="shared" si="57"/>
        <v>250</v>
      </c>
      <c r="R207" s="12">
        <f t="shared" si="64"/>
        <v>6.7999999999999829</v>
      </c>
      <c r="S207" s="62">
        <f t="shared" si="48"/>
        <v>0</v>
      </c>
    </row>
    <row r="208" spans="1:19" x14ac:dyDescent="0.2">
      <c r="A208" s="86"/>
      <c r="B208" s="66">
        <f t="shared" si="58"/>
        <v>37</v>
      </c>
      <c r="C208" s="13">
        <f t="shared" si="52"/>
        <v>41304</v>
      </c>
      <c r="D208" s="14">
        <f t="shared" si="62"/>
        <v>3</v>
      </c>
      <c r="E208" s="9" t="str">
        <f t="shared" si="49"/>
        <v>środa</v>
      </c>
      <c r="F208" s="10" t="str">
        <f t="shared" si="50"/>
        <v>środa</v>
      </c>
      <c r="G208" s="11" t="str">
        <f t="shared" si="53"/>
        <v>2%</v>
      </c>
      <c r="H208" s="1">
        <f t="shared" si="54"/>
        <v>199</v>
      </c>
      <c r="I208" s="34">
        <f t="shared" si="55"/>
        <v>12870</v>
      </c>
      <c r="J208" s="34">
        <f t="shared" si="56"/>
        <v>257.39999999999998</v>
      </c>
      <c r="K208" s="35"/>
      <c r="L208" s="35"/>
      <c r="M208" s="3">
        <f t="shared" si="63"/>
        <v>265.85000000000025</v>
      </c>
      <c r="N208" s="3">
        <f t="shared" si="59"/>
        <v>265.85000000000025</v>
      </c>
      <c r="O208" s="3">
        <f t="shared" si="60"/>
        <v>260</v>
      </c>
      <c r="P208" s="3">
        <f t="shared" si="61"/>
        <v>5.8500000000002501</v>
      </c>
      <c r="Q208" s="5">
        <f t="shared" si="57"/>
        <v>250</v>
      </c>
      <c r="R208" s="12">
        <f t="shared" si="64"/>
        <v>6.9999999999999831</v>
      </c>
      <c r="S208" s="62">
        <f t="shared" si="48"/>
        <v>0</v>
      </c>
    </row>
    <row r="209" spans="1:19" x14ac:dyDescent="0.2">
      <c r="A209" s="86"/>
      <c r="B209" s="66">
        <f t="shared" si="58"/>
        <v>38</v>
      </c>
      <c r="C209" s="13">
        <f t="shared" si="52"/>
        <v>41305</v>
      </c>
      <c r="D209" s="14">
        <f t="shared" si="62"/>
        <v>4</v>
      </c>
      <c r="E209" s="9" t="str">
        <f t="shared" si="49"/>
        <v>czwartek</v>
      </c>
      <c r="F209" s="10" t="str">
        <f t="shared" si="50"/>
        <v>czwartek</v>
      </c>
      <c r="G209" s="11" t="str">
        <f t="shared" si="53"/>
        <v>2%</v>
      </c>
      <c r="H209" s="1">
        <f t="shared" si="54"/>
        <v>200</v>
      </c>
      <c r="I209" s="34">
        <f t="shared" si="55"/>
        <v>13050</v>
      </c>
      <c r="J209" s="34">
        <f t="shared" si="56"/>
        <v>261</v>
      </c>
      <c r="K209" s="35"/>
      <c r="L209" s="35"/>
      <c r="M209" s="3">
        <f t="shared" si="63"/>
        <v>266.85000000000025</v>
      </c>
      <c r="N209" s="3">
        <f t="shared" si="59"/>
        <v>266.85000000000025</v>
      </c>
      <c r="O209" s="3">
        <f t="shared" si="60"/>
        <v>260</v>
      </c>
      <c r="P209" s="3">
        <f t="shared" si="61"/>
        <v>6.8500000000002501</v>
      </c>
      <c r="Q209" s="5">
        <f t="shared" si="57"/>
        <v>260</v>
      </c>
      <c r="R209" s="12">
        <f t="shared" si="64"/>
        <v>7.1999999999999833</v>
      </c>
      <c r="S209" s="62">
        <f t="shared" ref="S209:S272" si="65">S208+L209</f>
        <v>0</v>
      </c>
    </row>
    <row r="210" spans="1:19" x14ac:dyDescent="0.2">
      <c r="A210" s="86"/>
      <c r="B210" s="66">
        <f t="shared" si="58"/>
        <v>39</v>
      </c>
      <c r="C210" s="13">
        <f t="shared" si="52"/>
        <v>41306</v>
      </c>
      <c r="D210" s="14">
        <f t="shared" si="62"/>
        <v>5</v>
      </c>
      <c r="E210" s="9" t="str">
        <f t="shared" si="49"/>
        <v>piątek</v>
      </c>
      <c r="F210" s="10" t="str">
        <f t="shared" si="50"/>
        <v>piątek</v>
      </c>
      <c r="G210" s="11" t="str">
        <f t="shared" si="53"/>
        <v>2%</v>
      </c>
      <c r="H210" s="1">
        <f t="shared" si="54"/>
        <v>201</v>
      </c>
      <c r="I210" s="34">
        <f t="shared" si="55"/>
        <v>13230</v>
      </c>
      <c r="J210" s="34">
        <f t="shared" si="56"/>
        <v>264.60000000000002</v>
      </c>
      <c r="K210" s="35"/>
      <c r="L210" s="35"/>
      <c r="M210" s="3">
        <f t="shared" si="63"/>
        <v>271.45000000000027</v>
      </c>
      <c r="N210" s="3">
        <f t="shared" si="59"/>
        <v>271.45000000000027</v>
      </c>
      <c r="O210" s="3">
        <f t="shared" si="60"/>
        <v>270</v>
      </c>
      <c r="P210" s="3">
        <f t="shared" si="61"/>
        <v>1.4500000000002728</v>
      </c>
      <c r="Q210" s="5">
        <f t="shared" si="57"/>
        <v>260</v>
      </c>
      <c r="R210" s="12">
        <f t="shared" si="64"/>
        <v>7.3999999999999835</v>
      </c>
      <c r="S210" s="62">
        <f t="shared" si="65"/>
        <v>0</v>
      </c>
    </row>
    <row r="211" spans="1:19" x14ac:dyDescent="0.2">
      <c r="A211" s="86"/>
      <c r="B211" s="66">
        <f t="shared" si="58"/>
        <v>40</v>
      </c>
      <c r="C211" s="13">
        <f t="shared" si="52"/>
        <v>41307</v>
      </c>
      <c r="D211" s="14">
        <f t="shared" si="62"/>
        <v>6</v>
      </c>
      <c r="E211" s="9" t="str">
        <f t="shared" si="49"/>
        <v>sobota</v>
      </c>
      <c r="F211" s="10" t="str">
        <f t="shared" si="50"/>
        <v>sobota</v>
      </c>
      <c r="G211" s="11" t="str">
        <f t="shared" si="53"/>
        <v>1,5%</v>
      </c>
      <c r="H211" s="1">
        <f t="shared" si="54"/>
        <v>202</v>
      </c>
      <c r="I211" s="34">
        <f t="shared" si="55"/>
        <v>13390</v>
      </c>
      <c r="J211" s="34">
        <f t="shared" si="56"/>
        <v>200.85</v>
      </c>
      <c r="K211" s="35"/>
      <c r="L211" s="35"/>
      <c r="M211" s="3">
        <f t="shared" si="63"/>
        <v>202.30000000000027</v>
      </c>
      <c r="N211" s="3">
        <f t="shared" si="59"/>
        <v>202.30000000000027</v>
      </c>
      <c r="O211" s="3">
        <f t="shared" si="60"/>
        <v>200</v>
      </c>
      <c r="P211" s="3">
        <f t="shared" si="61"/>
        <v>2.3000000000002672</v>
      </c>
      <c r="Q211" s="5">
        <f t="shared" si="57"/>
        <v>270</v>
      </c>
      <c r="R211" s="12">
        <f t="shared" si="64"/>
        <v>7.5499999999999838</v>
      </c>
      <c r="S211" s="62">
        <f t="shared" si="65"/>
        <v>0</v>
      </c>
    </row>
    <row r="212" spans="1:19" x14ac:dyDescent="0.2">
      <c r="A212" s="86"/>
      <c r="B212" s="66">
        <f t="shared" si="58"/>
        <v>41</v>
      </c>
      <c r="C212" s="13">
        <f t="shared" si="52"/>
        <v>41308</v>
      </c>
      <c r="D212" s="14">
        <f t="shared" si="62"/>
        <v>7</v>
      </c>
      <c r="E212" s="9" t="str">
        <f t="shared" si="49"/>
        <v>niedziela</v>
      </c>
      <c r="F212" s="10" t="str">
        <f t="shared" si="50"/>
        <v>niedziela</v>
      </c>
      <c r="G212" s="11" t="str">
        <f t="shared" si="53"/>
        <v>1,5%</v>
      </c>
      <c r="H212" s="1">
        <f t="shared" si="54"/>
        <v>203</v>
      </c>
      <c r="I212" s="34">
        <f t="shared" si="55"/>
        <v>13480</v>
      </c>
      <c r="J212" s="34">
        <f t="shared" si="56"/>
        <v>202.2</v>
      </c>
      <c r="K212" s="35"/>
      <c r="L212" s="35"/>
      <c r="M212" s="3">
        <f t="shared" si="63"/>
        <v>204.50000000000026</v>
      </c>
      <c r="N212" s="3">
        <f t="shared" si="59"/>
        <v>204.50000000000026</v>
      </c>
      <c r="O212" s="3">
        <f t="shared" si="60"/>
        <v>200</v>
      </c>
      <c r="P212" s="3">
        <f t="shared" si="61"/>
        <v>4.5000000000002558</v>
      </c>
      <c r="Q212" s="5">
        <f t="shared" si="57"/>
        <v>200</v>
      </c>
      <c r="R212" s="12">
        <f t="shared" si="64"/>
        <v>7.6999999999999842</v>
      </c>
      <c r="S212" s="62">
        <f t="shared" si="65"/>
        <v>0</v>
      </c>
    </row>
    <row r="213" spans="1:19" x14ac:dyDescent="0.2">
      <c r="A213" s="86"/>
      <c r="B213" s="66">
        <f t="shared" si="58"/>
        <v>42</v>
      </c>
      <c r="C213" s="13">
        <f t="shared" si="52"/>
        <v>41309</v>
      </c>
      <c r="D213" s="14">
        <f t="shared" si="62"/>
        <v>1</v>
      </c>
      <c r="E213" s="9" t="str">
        <f t="shared" si="49"/>
        <v>poniedziałek</v>
      </c>
      <c r="F213" s="10" t="str">
        <f t="shared" si="50"/>
        <v>poniedziałek</v>
      </c>
      <c r="G213" s="11" t="str">
        <f t="shared" si="53"/>
        <v>2%</v>
      </c>
      <c r="H213" s="1">
        <f t="shared" si="54"/>
        <v>204</v>
      </c>
      <c r="I213" s="34">
        <f t="shared" si="55"/>
        <v>13570</v>
      </c>
      <c r="J213" s="34">
        <f t="shared" si="56"/>
        <v>271.39999999999998</v>
      </c>
      <c r="K213" s="35"/>
      <c r="L213" s="35"/>
      <c r="M213" s="3">
        <f t="shared" si="63"/>
        <v>275.9000000000002</v>
      </c>
      <c r="N213" s="3">
        <f t="shared" si="59"/>
        <v>275.9000000000002</v>
      </c>
      <c r="O213" s="3">
        <f t="shared" si="60"/>
        <v>270</v>
      </c>
      <c r="P213" s="3">
        <f t="shared" si="61"/>
        <v>5.9000000000002046</v>
      </c>
      <c r="Q213" s="5">
        <f t="shared" si="57"/>
        <v>200</v>
      </c>
      <c r="R213" s="12">
        <f t="shared" si="64"/>
        <v>7.8999999999999844</v>
      </c>
      <c r="S213" s="62">
        <f t="shared" si="65"/>
        <v>0</v>
      </c>
    </row>
    <row r="214" spans="1:19" x14ac:dyDescent="0.2">
      <c r="A214" s="86"/>
      <c r="B214" s="66">
        <f t="shared" si="58"/>
        <v>43</v>
      </c>
      <c r="C214" s="13">
        <f t="shared" si="52"/>
        <v>41310</v>
      </c>
      <c r="D214" s="14">
        <f t="shared" si="62"/>
        <v>2</v>
      </c>
      <c r="E214" s="9" t="str">
        <f t="shared" si="49"/>
        <v>wtorek</v>
      </c>
      <c r="F214" s="10" t="str">
        <f t="shared" si="50"/>
        <v>wtorek</v>
      </c>
      <c r="G214" s="11" t="str">
        <f t="shared" si="53"/>
        <v>2%</v>
      </c>
      <c r="H214" s="1">
        <f t="shared" si="54"/>
        <v>205</v>
      </c>
      <c r="I214" s="34">
        <f t="shared" si="55"/>
        <v>13720</v>
      </c>
      <c r="J214" s="34">
        <f t="shared" si="56"/>
        <v>274.40000000000003</v>
      </c>
      <c r="K214" s="35"/>
      <c r="L214" s="35"/>
      <c r="M214" s="3">
        <f t="shared" si="63"/>
        <v>280.30000000000024</v>
      </c>
      <c r="N214" s="3">
        <f t="shared" si="59"/>
        <v>280.30000000000024</v>
      </c>
      <c r="O214" s="3">
        <f t="shared" si="60"/>
        <v>280</v>
      </c>
      <c r="P214" s="3">
        <f t="shared" si="61"/>
        <v>0.30000000000023874</v>
      </c>
      <c r="Q214" s="5">
        <f t="shared" si="57"/>
        <v>270</v>
      </c>
      <c r="R214" s="12">
        <f t="shared" si="64"/>
        <v>8.0999999999999837</v>
      </c>
      <c r="S214" s="62">
        <f t="shared" si="65"/>
        <v>0</v>
      </c>
    </row>
    <row r="215" spans="1:19" x14ac:dyDescent="0.2">
      <c r="A215" s="86"/>
      <c r="B215" s="66">
        <f t="shared" si="58"/>
        <v>44</v>
      </c>
      <c r="C215" s="13">
        <f t="shared" si="52"/>
        <v>41311</v>
      </c>
      <c r="D215" s="14">
        <f t="shared" si="62"/>
        <v>3</v>
      </c>
      <c r="E215" s="9" t="str">
        <f t="shared" si="49"/>
        <v>środa</v>
      </c>
      <c r="F215" s="10" t="str">
        <f t="shared" si="50"/>
        <v>środa</v>
      </c>
      <c r="G215" s="11" t="str">
        <f t="shared" si="53"/>
        <v>2%</v>
      </c>
      <c r="H215" s="1">
        <f t="shared" si="54"/>
        <v>206</v>
      </c>
      <c r="I215" s="34">
        <f t="shared" si="55"/>
        <v>13890</v>
      </c>
      <c r="J215" s="34">
        <f t="shared" si="56"/>
        <v>277.8</v>
      </c>
      <c r="K215" s="35"/>
      <c r="L215" s="35"/>
      <c r="M215" s="3">
        <f t="shared" si="63"/>
        <v>278.10000000000025</v>
      </c>
      <c r="N215" s="3">
        <f t="shared" si="59"/>
        <v>278.10000000000025</v>
      </c>
      <c r="O215" s="3">
        <f t="shared" si="60"/>
        <v>270</v>
      </c>
      <c r="P215" s="3">
        <f t="shared" si="61"/>
        <v>8.1000000000002501</v>
      </c>
      <c r="Q215" s="5">
        <f t="shared" si="57"/>
        <v>280</v>
      </c>
      <c r="R215" s="12">
        <f t="shared" si="64"/>
        <v>8.2999999999999829</v>
      </c>
      <c r="S215" s="62">
        <f t="shared" si="65"/>
        <v>0</v>
      </c>
    </row>
    <row r="216" spans="1:19" x14ac:dyDescent="0.2">
      <c r="A216" s="86"/>
      <c r="B216" s="66">
        <f t="shared" si="58"/>
        <v>45</v>
      </c>
      <c r="C216" s="13">
        <f t="shared" si="52"/>
        <v>41312</v>
      </c>
      <c r="D216" s="14">
        <f t="shared" si="62"/>
        <v>4</v>
      </c>
      <c r="E216" s="9" t="str">
        <f t="shared" ref="E216:E279" si="66">IF(D216=1,"poniedziałek",IF(D216=2,"wtorek", IF(D216=3,"środa",IF(D216=4,"czwartek", IF(D216=5,"piątek", IF(D216=6, "sobota", IF(D216=7, "niedziela")))))))</f>
        <v>czwartek</v>
      </c>
      <c r="F216" s="10" t="str">
        <f t="shared" ref="F216:F279" si="67">E216</f>
        <v>czwartek</v>
      </c>
      <c r="G216" s="11" t="str">
        <f t="shared" si="53"/>
        <v>2%</v>
      </c>
      <c r="H216" s="1">
        <f t="shared" si="54"/>
        <v>207</v>
      </c>
      <c r="I216" s="34">
        <f t="shared" si="55"/>
        <v>14070</v>
      </c>
      <c r="J216" s="34">
        <f t="shared" si="56"/>
        <v>281.40000000000003</v>
      </c>
      <c r="K216" s="35"/>
      <c r="L216" s="35"/>
      <c r="M216" s="3">
        <f t="shared" si="63"/>
        <v>289.50000000000028</v>
      </c>
      <c r="N216" s="3">
        <f t="shared" si="59"/>
        <v>289.50000000000028</v>
      </c>
      <c r="O216" s="3">
        <f t="shared" si="60"/>
        <v>280</v>
      </c>
      <c r="P216" s="3">
        <f t="shared" si="61"/>
        <v>9.5000000000002842</v>
      </c>
      <c r="Q216" s="5">
        <f t="shared" si="57"/>
        <v>270</v>
      </c>
      <c r="R216" s="12">
        <f t="shared" si="64"/>
        <v>8.4999999999999822</v>
      </c>
      <c r="S216" s="62">
        <f t="shared" si="65"/>
        <v>0</v>
      </c>
    </row>
    <row r="217" spans="1:19" x14ac:dyDescent="0.2">
      <c r="A217" s="86"/>
      <c r="B217" s="66">
        <f t="shared" si="58"/>
        <v>46</v>
      </c>
      <c r="C217" s="13">
        <f t="shared" si="52"/>
        <v>41313</v>
      </c>
      <c r="D217" s="14">
        <f t="shared" si="62"/>
        <v>5</v>
      </c>
      <c r="E217" s="9" t="str">
        <f t="shared" si="66"/>
        <v>piątek</v>
      </c>
      <c r="F217" s="10" t="str">
        <f t="shared" si="67"/>
        <v>piątek</v>
      </c>
      <c r="G217" s="11" t="str">
        <f t="shared" si="53"/>
        <v>2%</v>
      </c>
      <c r="H217" s="1">
        <f t="shared" si="54"/>
        <v>208</v>
      </c>
      <c r="I217" s="34">
        <f t="shared" si="55"/>
        <v>14260</v>
      </c>
      <c r="J217" s="34">
        <f t="shared" si="56"/>
        <v>285.2</v>
      </c>
      <c r="K217" s="35"/>
      <c r="L217" s="35"/>
      <c r="M217" s="3">
        <f t="shared" si="63"/>
        <v>294.70000000000027</v>
      </c>
      <c r="N217" s="3">
        <f t="shared" si="59"/>
        <v>294.70000000000027</v>
      </c>
      <c r="O217" s="3">
        <f t="shared" si="60"/>
        <v>290</v>
      </c>
      <c r="P217" s="3">
        <f t="shared" si="61"/>
        <v>4.7000000000002728</v>
      </c>
      <c r="Q217" s="5">
        <f t="shared" si="57"/>
        <v>280</v>
      </c>
      <c r="R217" s="12">
        <f t="shared" si="64"/>
        <v>8.6999999999999815</v>
      </c>
      <c r="S217" s="62">
        <f t="shared" si="65"/>
        <v>0</v>
      </c>
    </row>
    <row r="218" spans="1:19" x14ac:dyDescent="0.2">
      <c r="A218" s="86"/>
      <c r="B218" s="66">
        <f t="shared" si="58"/>
        <v>47</v>
      </c>
      <c r="C218" s="13">
        <f t="shared" si="52"/>
        <v>41314</v>
      </c>
      <c r="D218" s="14">
        <f t="shared" si="62"/>
        <v>6</v>
      </c>
      <c r="E218" s="9" t="str">
        <f t="shared" si="66"/>
        <v>sobota</v>
      </c>
      <c r="F218" s="10" t="str">
        <f t="shared" si="67"/>
        <v>sobota</v>
      </c>
      <c r="G218" s="11" t="str">
        <f t="shared" si="53"/>
        <v>1,5%</v>
      </c>
      <c r="H218" s="1">
        <f t="shared" si="54"/>
        <v>209</v>
      </c>
      <c r="I218" s="34">
        <f t="shared" si="55"/>
        <v>14430</v>
      </c>
      <c r="J218" s="34">
        <f t="shared" si="56"/>
        <v>216.45</v>
      </c>
      <c r="K218" s="35"/>
      <c r="L218" s="35"/>
      <c r="M218" s="3">
        <f t="shared" si="63"/>
        <v>221.15000000000026</v>
      </c>
      <c r="N218" s="3">
        <f t="shared" si="59"/>
        <v>221.15000000000026</v>
      </c>
      <c r="O218" s="3">
        <f t="shared" si="60"/>
        <v>220</v>
      </c>
      <c r="P218" s="3">
        <f t="shared" si="61"/>
        <v>1.1500000000002615</v>
      </c>
      <c r="Q218" s="5">
        <f t="shared" si="57"/>
        <v>290</v>
      </c>
      <c r="R218" s="12">
        <f t="shared" si="64"/>
        <v>8.8499999999999819</v>
      </c>
      <c r="S218" s="62">
        <f t="shared" si="65"/>
        <v>0</v>
      </c>
    </row>
    <row r="219" spans="1:19" x14ac:dyDescent="0.2">
      <c r="A219" s="86"/>
      <c r="B219" s="66">
        <f t="shared" si="58"/>
        <v>48</v>
      </c>
      <c r="C219" s="13">
        <f t="shared" si="52"/>
        <v>41315</v>
      </c>
      <c r="D219" s="14">
        <f t="shared" si="62"/>
        <v>7</v>
      </c>
      <c r="E219" s="9" t="str">
        <f t="shared" si="66"/>
        <v>niedziela</v>
      </c>
      <c r="F219" s="10" t="str">
        <f t="shared" si="67"/>
        <v>niedziela</v>
      </c>
      <c r="G219" s="11" t="str">
        <f t="shared" si="53"/>
        <v>1,5%</v>
      </c>
      <c r="H219" s="1">
        <f t="shared" si="54"/>
        <v>210</v>
      </c>
      <c r="I219" s="34">
        <f t="shared" si="55"/>
        <v>14530</v>
      </c>
      <c r="J219" s="34">
        <f t="shared" si="56"/>
        <v>217.95</v>
      </c>
      <c r="K219" s="35"/>
      <c r="L219" s="35"/>
      <c r="M219" s="3">
        <f t="shared" si="63"/>
        <v>219.10000000000025</v>
      </c>
      <c r="N219" s="3">
        <f t="shared" si="59"/>
        <v>219.10000000000025</v>
      </c>
      <c r="O219" s="3">
        <f t="shared" si="60"/>
        <v>210</v>
      </c>
      <c r="P219" s="3">
        <f t="shared" si="61"/>
        <v>9.1000000000002501</v>
      </c>
      <c r="Q219" s="5">
        <f t="shared" si="57"/>
        <v>220</v>
      </c>
      <c r="R219" s="12">
        <f t="shared" si="64"/>
        <v>8.9999999999999822</v>
      </c>
      <c r="S219" s="62">
        <f t="shared" si="65"/>
        <v>0</v>
      </c>
    </row>
    <row r="220" spans="1:19" x14ac:dyDescent="0.2">
      <c r="A220" s="86"/>
      <c r="B220" s="66">
        <f t="shared" si="58"/>
        <v>49</v>
      </c>
      <c r="C220" s="13">
        <f t="shared" si="52"/>
        <v>41316</v>
      </c>
      <c r="D220" s="14">
        <f t="shared" si="62"/>
        <v>1</v>
      </c>
      <c r="E220" s="9" t="str">
        <f t="shared" si="66"/>
        <v>poniedziałek</v>
      </c>
      <c r="F220" s="10" t="str">
        <f t="shared" si="67"/>
        <v>poniedziałek</v>
      </c>
      <c r="G220" s="11" t="str">
        <f t="shared" si="53"/>
        <v>2%</v>
      </c>
      <c r="H220" s="1">
        <f t="shared" si="54"/>
        <v>211</v>
      </c>
      <c r="I220" s="34">
        <f t="shared" si="55"/>
        <v>14620</v>
      </c>
      <c r="J220" s="34">
        <f t="shared" si="56"/>
        <v>292.40000000000003</v>
      </c>
      <c r="K220" s="35"/>
      <c r="L220" s="35"/>
      <c r="M220" s="3">
        <f t="shared" si="63"/>
        <v>301.50000000000028</v>
      </c>
      <c r="N220" s="3">
        <f t="shared" si="59"/>
        <v>301.50000000000028</v>
      </c>
      <c r="O220" s="3">
        <f t="shared" si="60"/>
        <v>300</v>
      </c>
      <c r="P220" s="3">
        <f t="shared" si="61"/>
        <v>1.5000000000002842</v>
      </c>
      <c r="Q220" s="5">
        <f t="shared" si="57"/>
        <v>210</v>
      </c>
      <c r="R220" s="12">
        <f t="shared" si="64"/>
        <v>9.1999999999999815</v>
      </c>
      <c r="S220" s="62">
        <f t="shared" si="65"/>
        <v>0</v>
      </c>
    </row>
    <row r="221" spans="1:19" x14ac:dyDescent="0.2">
      <c r="A221" s="86"/>
      <c r="B221" s="66">
        <f t="shared" si="58"/>
        <v>50</v>
      </c>
      <c r="C221" s="13">
        <f t="shared" si="52"/>
        <v>41317</v>
      </c>
      <c r="D221" s="14">
        <f t="shared" si="62"/>
        <v>2</v>
      </c>
      <c r="E221" s="9" t="str">
        <f t="shared" si="66"/>
        <v>wtorek</v>
      </c>
      <c r="F221" s="10" t="str">
        <f t="shared" si="67"/>
        <v>wtorek</v>
      </c>
      <c r="G221" s="11" t="str">
        <f t="shared" si="53"/>
        <v>2%</v>
      </c>
      <c r="H221" s="1">
        <f t="shared" si="54"/>
        <v>212</v>
      </c>
      <c r="I221" s="34">
        <f t="shared" si="55"/>
        <v>14790</v>
      </c>
      <c r="J221" s="34">
        <f t="shared" si="56"/>
        <v>295.8</v>
      </c>
      <c r="K221" s="35"/>
      <c r="L221" s="35"/>
      <c r="M221" s="3">
        <f t="shared" si="63"/>
        <v>297.3000000000003</v>
      </c>
      <c r="N221" s="3">
        <f t="shared" si="59"/>
        <v>297.3000000000003</v>
      </c>
      <c r="O221" s="3">
        <f t="shared" si="60"/>
        <v>290</v>
      </c>
      <c r="P221" s="3">
        <f t="shared" si="61"/>
        <v>7.3000000000002956</v>
      </c>
      <c r="Q221" s="5">
        <f t="shared" si="57"/>
        <v>300</v>
      </c>
      <c r="R221" s="12">
        <f t="shared" si="64"/>
        <v>9.3999999999999808</v>
      </c>
      <c r="S221" s="62">
        <f t="shared" si="65"/>
        <v>0</v>
      </c>
    </row>
    <row r="222" spans="1:19" x14ac:dyDescent="0.2">
      <c r="A222" s="86"/>
      <c r="B222" s="66">
        <f t="shared" si="58"/>
        <v>51</v>
      </c>
      <c r="C222" s="13">
        <f t="shared" si="52"/>
        <v>41318</v>
      </c>
      <c r="D222" s="14">
        <f t="shared" si="62"/>
        <v>3</v>
      </c>
      <c r="E222" s="9" t="str">
        <f t="shared" si="66"/>
        <v>środa</v>
      </c>
      <c r="F222" s="10" t="str">
        <f t="shared" si="67"/>
        <v>środa</v>
      </c>
      <c r="G222" s="11" t="str">
        <f t="shared" si="53"/>
        <v>2%</v>
      </c>
      <c r="H222" s="1">
        <f t="shared" si="54"/>
        <v>213</v>
      </c>
      <c r="I222" s="34">
        <f t="shared" si="55"/>
        <v>14960</v>
      </c>
      <c r="J222" s="34">
        <f t="shared" si="56"/>
        <v>299.2</v>
      </c>
      <c r="K222" s="35"/>
      <c r="L222" s="35"/>
      <c r="M222" s="3">
        <f t="shared" si="63"/>
        <v>306.50000000000028</v>
      </c>
      <c r="N222" s="3">
        <f t="shared" si="59"/>
        <v>306.50000000000028</v>
      </c>
      <c r="O222" s="3">
        <f t="shared" si="60"/>
        <v>300</v>
      </c>
      <c r="P222" s="3">
        <f t="shared" si="61"/>
        <v>6.5000000000002842</v>
      </c>
      <c r="Q222" s="5">
        <f t="shared" si="57"/>
        <v>290</v>
      </c>
      <c r="R222" s="12">
        <f t="shared" si="64"/>
        <v>9.5999999999999801</v>
      </c>
      <c r="S222" s="62">
        <f t="shared" si="65"/>
        <v>0</v>
      </c>
    </row>
    <row r="223" spans="1:19" x14ac:dyDescent="0.2">
      <c r="A223" s="86"/>
      <c r="B223" s="66">
        <f t="shared" si="58"/>
        <v>52</v>
      </c>
      <c r="C223" s="13">
        <f t="shared" si="52"/>
        <v>41319</v>
      </c>
      <c r="D223" s="14">
        <f t="shared" si="62"/>
        <v>4</v>
      </c>
      <c r="E223" s="9" t="str">
        <f t="shared" si="66"/>
        <v>czwartek</v>
      </c>
      <c r="F223" s="10" t="str">
        <f t="shared" si="67"/>
        <v>czwartek</v>
      </c>
      <c r="G223" s="11" t="str">
        <f t="shared" si="53"/>
        <v>2%</v>
      </c>
      <c r="H223" s="1">
        <f t="shared" si="54"/>
        <v>214</v>
      </c>
      <c r="I223" s="34">
        <f t="shared" si="55"/>
        <v>15160</v>
      </c>
      <c r="J223" s="34">
        <f t="shared" si="56"/>
        <v>303.2</v>
      </c>
      <c r="K223" s="35"/>
      <c r="L223" s="35"/>
      <c r="M223" s="3">
        <f t="shared" si="63"/>
        <v>309.70000000000027</v>
      </c>
      <c r="N223" s="3">
        <f t="shared" si="59"/>
        <v>309.70000000000027</v>
      </c>
      <c r="O223" s="3">
        <f t="shared" si="60"/>
        <v>300</v>
      </c>
      <c r="P223" s="3">
        <f t="shared" si="61"/>
        <v>9.7000000000002728</v>
      </c>
      <c r="Q223" s="5">
        <f t="shared" si="57"/>
        <v>300</v>
      </c>
      <c r="R223" s="12">
        <f t="shared" si="64"/>
        <v>9.7999999999999794</v>
      </c>
      <c r="S223" s="62">
        <f t="shared" si="65"/>
        <v>0</v>
      </c>
    </row>
    <row r="224" spans="1:19" x14ac:dyDescent="0.2">
      <c r="A224" s="86"/>
      <c r="B224" s="66">
        <f t="shared" si="58"/>
        <v>53</v>
      </c>
      <c r="C224" s="13">
        <f t="shared" ref="C224:C287" si="68">C223+1</f>
        <v>41320</v>
      </c>
      <c r="D224" s="14">
        <f t="shared" si="62"/>
        <v>5</v>
      </c>
      <c r="E224" s="9" t="str">
        <f t="shared" si="66"/>
        <v>piątek</v>
      </c>
      <c r="F224" s="10" t="str">
        <f t="shared" si="67"/>
        <v>piątek</v>
      </c>
      <c r="G224" s="11" t="str">
        <f t="shared" ref="G224:G287" si="69">IF(D224=1,"2%",IF(D224=2,"2%", IF(D224=3,"2%",IF(D224=4,"2%", IF(D224=5,"2%", IF(D224=6, "1,5%", IF(D224=7, "1,5%")))))))</f>
        <v>2%</v>
      </c>
      <c r="H224" s="1">
        <f t="shared" ref="H224:H287" si="70">H223+1</f>
        <v>215</v>
      </c>
      <c r="I224" s="34">
        <f t="shared" ref="I224:I287" si="71">I223+O223-Q143</f>
        <v>15360</v>
      </c>
      <c r="J224" s="34">
        <f t="shared" ref="J224:J287" si="72">I224*G224</f>
        <v>307.2</v>
      </c>
      <c r="K224" s="35"/>
      <c r="L224" s="35"/>
      <c r="M224" s="3">
        <f t="shared" si="63"/>
        <v>316.90000000000026</v>
      </c>
      <c r="N224" s="3">
        <f t="shared" si="59"/>
        <v>316.90000000000026</v>
      </c>
      <c r="O224" s="3">
        <f t="shared" si="60"/>
        <v>310</v>
      </c>
      <c r="P224" s="3">
        <f t="shared" si="61"/>
        <v>6.9000000000002615</v>
      </c>
      <c r="Q224" s="5">
        <f t="shared" ref="Q224:Q287" si="73">O223</f>
        <v>300</v>
      </c>
      <c r="R224" s="12">
        <f t="shared" si="64"/>
        <v>9.9999999999999787</v>
      </c>
      <c r="S224" s="62">
        <f t="shared" si="65"/>
        <v>0</v>
      </c>
    </row>
    <row r="225" spans="1:19" x14ac:dyDescent="0.2">
      <c r="A225" s="86"/>
      <c r="B225" s="66">
        <f t="shared" si="58"/>
        <v>54</v>
      </c>
      <c r="C225" s="13">
        <f t="shared" si="68"/>
        <v>41321</v>
      </c>
      <c r="D225" s="14">
        <f t="shared" si="62"/>
        <v>6</v>
      </c>
      <c r="E225" s="9" t="str">
        <f t="shared" si="66"/>
        <v>sobota</v>
      </c>
      <c r="F225" s="10" t="str">
        <f t="shared" si="67"/>
        <v>sobota</v>
      </c>
      <c r="G225" s="11" t="str">
        <f t="shared" si="69"/>
        <v>1,5%</v>
      </c>
      <c r="H225" s="1">
        <f t="shared" si="70"/>
        <v>216</v>
      </c>
      <c r="I225" s="34">
        <f t="shared" si="71"/>
        <v>15550</v>
      </c>
      <c r="J225" s="34">
        <f t="shared" si="72"/>
        <v>233.25</v>
      </c>
      <c r="K225" s="35"/>
      <c r="L225" s="35"/>
      <c r="M225" s="3">
        <f t="shared" si="63"/>
        <v>240.15000000000026</v>
      </c>
      <c r="N225" s="3">
        <f t="shared" si="59"/>
        <v>240.15000000000026</v>
      </c>
      <c r="O225" s="3">
        <f t="shared" si="60"/>
        <v>240</v>
      </c>
      <c r="P225" s="3">
        <f t="shared" si="61"/>
        <v>0.15000000000026148</v>
      </c>
      <c r="Q225" s="5">
        <f t="shared" si="73"/>
        <v>310</v>
      </c>
      <c r="R225" s="12">
        <f t="shared" si="64"/>
        <v>10.149999999999979</v>
      </c>
      <c r="S225" s="62">
        <f t="shared" si="65"/>
        <v>0</v>
      </c>
    </row>
    <row r="226" spans="1:19" x14ac:dyDescent="0.2">
      <c r="A226" s="86"/>
      <c r="B226" s="66">
        <f t="shared" si="58"/>
        <v>55</v>
      </c>
      <c r="C226" s="13">
        <f t="shared" si="68"/>
        <v>41322</v>
      </c>
      <c r="D226" s="14">
        <f t="shared" si="62"/>
        <v>7</v>
      </c>
      <c r="E226" s="9" t="str">
        <f t="shared" si="66"/>
        <v>niedziela</v>
      </c>
      <c r="F226" s="10" t="str">
        <f t="shared" si="67"/>
        <v>niedziela</v>
      </c>
      <c r="G226" s="11" t="str">
        <f t="shared" si="69"/>
        <v>1,5%</v>
      </c>
      <c r="H226" s="1">
        <f t="shared" si="70"/>
        <v>217</v>
      </c>
      <c r="I226" s="34">
        <f t="shared" si="71"/>
        <v>15660</v>
      </c>
      <c r="J226" s="34">
        <f t="shared" si="72"/>
        <v>234.89999999999998</v>
      </c>
      <c r="K226" s="35"/>
      <c r="L226" s="35"/>
      <c r="M226" s="3">
        <f t="shared" si="63"/>
        <v>235.05000000000024</v>
      </c>
      <c r="N226" s="3">
        <f t="shared" si="59"/>
        <v>235.05000000000024</v>
      </c>
      <c r="O226" s="3">
        <f t="shared" si="60"/>
        <v>230</v>
      </c>
      <c r="P226" s="3">
        <f t="shared" si="61"/>
        <v>5.0500000000002387</v>
      </c>
      <c r="Q226" s="5">
        <f t="shared" si="73"/>
        <v>240</v>
      </c>
      <c r="R226" s="12">
        <f t="shared" si="64"/>
        <v>10.299999999999979</v>
      </c>
      <c r="S226" s="62">
        <f t="shared" si="65"/>
        <v>0</v>
      </c>
    </row>
    <row r="227" spans="1:19" x14ac:dyDescent="0.2">
      <c r="A227" s="86"/>
      <c r="B227" s="66">
        <f t="shared" si="58"/>
        <v>56</v>
      </c>
      <c r="C227" s="13">
        <f t="shared" si="68"/>
        <v>41323</v>
      </c>
      <c r="D227" s="14">
        <f t="shared" si="62"/>
        <v>1</v>
      </c>
      <c r="E227" s="9" t="str">
        <f t="shared" si="66"/>
        <v>poniedziałek</v>
      </c>
      <c r="F227" s="10" t="str">
        <f t="shared" si="67"/>
        <v>poniedziałek</v>
      </c>
      <c r="G227" s="11" t="str">
        <f t="shared" si="69"/>
        <v>2%</v>
      </c>
      <c r="H227" s="1">
        <f t="shared" si="70"/>
        <v>218</v>
      </c>
      <c r="I227" s="34">
        <f t="shared" si="71"/>
        <v>15750</v>
      </c>
      <c r="J227" s="34">
        <f t="shared" si="72"/>
        <v>315</v>
      </c>
      <c r="K227" s="35"/>
      <c r="L227" s="35"/>
      <c r="M227" s="3">
        <f t="shared" si="63"/>
        <v>320.05000000000024</v>
      </c>
      <c r="N227" s="3">
        <f t="shared" si="59"/>
        <v>320.05000000000024</v>
      </c>
      <c r="O227" s="3">
        <f t="shared" si="60"/>
        <v>320</v>
      </c>
      <c r="P227" s="3">
        <f t="shared" si="61"/>
        <v>5.0000000000238742E-2</v>
      </c>
      <c r="Q227" s="5">
        <f t="shared" si="73"/>
        <v>230</v>
      </c>
      <c r="R227" s="12">
        <f t="shared" si="64"/>
        <v>10.499999999999979</v>
      </c>
      <c r="S227" s="62">
        <f t="shared" si="65"/>
        <v>0</v>
      </c>
    </row>
    <row r="228" spans="1:19" x14ac:dyDescent="0.2">
      <c r="A228" s="86"/>
      <c r="B228" s="66">
        <f t="shared" si="58"/>
        <v>57</v>
      </c>
      <c r="C228" s="13">
        <f t="shared" si="68"/>
        <v>41324</v>
      </c>
      <c r="D228" s="14">
        <f t="shared" si="62"/>
        <v>2</v>
      </c>
      <c r="E228" s="9" t="str">
        <f t="shared" si="66"/>
        <v>wtorek</v>
      </c>
      <c r="F228" s="10" t="str">
        <f t="shared" si="67"/>
        <v>wtorek</v>
      </c>
      <c r="G228" s="11" t="str">
        <f t="shared" si="69"/>
        <v>2%</v>
      </c>
      <c r="H228" s="1">
        <f t="shared" si="70"/>
        <v>219</v>
      </c>
      <c r="I228" s="34">
        <f t="shared" si="71"/>
        <v>15940</v>
      </c>
      <c r="J228" s="34">
        <f t="shared" si="72"/>
        <v>318.8</v>
      </c>
      <c r="K228" s="35"/>
      <c r="L228" s="35"/>
      <c r="M228" s="3">
        <f t="shared" si="63"/>
        <v>318.85000000000025</v>
      </c>
      <c r="N228" s="3">
        <f t="shared" si="59"/>
        <v>318.85000000000025</v>
      </c>
      <c r="O228" s="3">
        <f t="shared" si="60"/>
        <v>310</v>
      </c>
      <c r="P228" s="3">
        <f t="shared" si="61"/>
        <v>8.8500000000002501</v>
      </c>
      <c r="Q228" s="5">
        <f t="shared" si="73"/>
        <v>320</v>
      </c>
      <c r="R228" s="12">
        <f t="shared" si="64"/>
        <v>10.699999999999978</v>
      </c>
      <c r="S228" s="62">
        <f t="shared" si="65"/>
        <v>0</v>
      </c>
    </row>
    <row r="229" spans="1:19" x14ac:dyDescent="0.2">
      <c r="A229" s="86"/>
      <c r="B229" s="66">
        <f t="shared" si="58"/>
        <v>58</v>
      </c>
      <c r="C229" s="13">
        <f t="shared" si="68"/>
        <v>41325</v>
      </c>
      <c r="D229" s="14">
        <f t="shared" si="62"/>
        <v>3</v>
      </c>
      <c r="E229" s="9" t="str">
        <f t="shared" si="66"/>
        <v>środa</v>
      </c>
      <c r="F229" s="10" t="str">
        <f t="shared" si="67"/>
        <v>środa</v>
      </c>
      <c r="G229" s="11" t="str">
        <f t="shared" si="69"/>
        <v>2%</v>
      </c>
      <c r="H229" s="1">
        <f t="shared" si="70"/>
        <v>220</v>
      </c>
      <c r="I229" s="34">
        <f t="shared" si="71"/>
        <v>16110</v>
      </c>
      <c r="J229" s="34">
        <f t="shared" si="72"/>
        <v>322.2</v>
      </c>
      <c r="K229" s="35"/>
      <c r="L229" s="35"/>
      <c r="M229" s="3">
        <f t="shared" si="63"/>
        <v>331.05000000000024</v>
      </c>
      <c r="N229" s="3">
        <f t="shared" si="59"/>
        <v>331.05000000000024</v>
      </c>
      <c r="O229" s="3">
        <f t="shared" si="60"/>
        <v>330</v>
      </c>
      <c r="P229" s="3">
        <f t="shared" si="61"/>
        <v>1.0500000000002387</v>
      </c>
      <c r="Q229" s="5">
        <f t="shared" si="73"/>
        <v>310</v>
      </c>
      <c r="R229" s="12">
        <f t="shared" si="64"/>
        <v>10.899999999999977</v>
      </c>
      <c r="S229" s="62">
        <f t="shared" si="65"/>
        <v>0</v>
      </c>
    </row>
    <row r="230" spans="1:19" x14ac:dyDescent="0.2">
      <c r="A230" s="86"/>
      <c r="B230" s="66">
        <f t="shared" si="58"/>
        <v>59</v>
      </c>
      <c r="C230" s="13">
        <f t="shared" si="68"/>
        <v>41326</v>
      </c>
      <c r="D230" s="14">
        <f t="shared" si="62"/>
        <v>4</v>
      </c>
      <c r="E230" s="9" t="str">
        <f t="shared" si="66"/>
        <v>czwartek</v>
      </c>
      <c r="F230" s="10" t="str">
        <f t="shared" si="67"/>
        <v>czwartek</v>
      </c>
      <c r="G230" s="11" t="str">
        <f t="shared" si="69"/>
        <v>2%</v>
      </c>
      <c r="H230" s="1">
        <f t="shared" si="70"/>
        <v>221</v>
      </c>
      <c r="I230" s="34">
        <f t="shared" si="71"/>
        <v>16340</v>
      </c>
      <c r="J230" s="34">
        <f t="shared" si="72"/>
        <v>326.8</v>
      </c>
      <c r="K230" s="35"/>
      <c r="L230" s="35"/>
      <c r="M230" s="3">
        <f t="shared" si="63"/>
        <v>327.85000000000025</v>
      </c>
      <c r="N230" s="3">
        <f t="shared" si="59"/>
        <v>327.85000000000025</v>
      </c>
      <c r="O230" s="3">
        <f t="shared" si="60"/>
        <v>320</v>
      </c>
      <c r="P230" s="3">
        <f t="shared" si="61"/>
        <v>7.8500000000002501</v>
      </c>
      <c r="Q230" s="5">
        <f t="shared" si="73"/>
        <v>330</v>
      </c>
      <c r="R230" s="12">
        <f t="shared" si="64"/>
        <v>11.099999999999977</v>
      </c>
      <c r="S230" s="62">
        <f t="shared" si="65"/>
        <v>0</v>
      </c>
    </row>
    <row r="231" spans="1:19" x14ac:dyDescent="0.2">
      <c r="A231" s="86"/>
      <c r="B231" s="66">
        <f t="shared" si="58"/>
        <v>60</v>
      </c>
      <c r="C231" s="13">
        <f t="shared" si="68"/>
        <v>41327</v>
      </c>
      <c r="D231" s="14">
        <f t="shared" si="62"/>
        <v>5</v>
      </c>
      <c r="E231" s="9" t="str">
        <f t="shared" si="66"/>
        <v>piątek</v>
      </c>
      <c r="F231" s="10" t="str">
        <f t="shared" si="67"/>
        <v>piątek</v>
      </c>
      <c r="G231" s="11" t="str">
        <f t="shared" si="69"/>
        <v>2%</v>
      </c>
      <c r="H231" s="1">
        <f t="shared" si="70"/>
        <v>222</v>
      </c>
      <c r="I231" s="34">
        <f t="shared" si="71"/>
        <v>16560</v>
      </c>
      <c r="J231" s="34">
        <f t="shared" si="72"/>
        <v>331.2</v>
      </c>
      <c r="K231" s="35"/>
      <c r="L231" s="35"/>
      <c r="M231" s="3">
        <f t="shared" si="63"/>
        <v>339.05000000000024</v>
      </c>
      <c r="N231" s="3">
        <f t="shared" si="59"/>
        <v>339.05000000000024</v>
      </c>
      <c r="O231" s="3">
        <f t="shared" si="60"/>
        <v>330</v>
      </c>
      <c r="P231" s="3">
        <f t="shared" si="61"/>
        <v>9.0500000000002387</v>
      </c>
      <c r="Q231" s="5">
        <f t="shared" si="73"/>
        <v>320</v>
      </c>
      <c r="R231" s="12">
        <f t="shared" si="64"/>
        <v>11.299999999999976</v>
      </c>
      <c r="S231" s="62">
        <f t="shared" si="65"/>
        <v>0</v>
      </c>
    </row>
    <row r="232" spans="1:19" x14ac:dyDescent="0.2">
      <c r="A232" s="86"/>
      <c r="B232" s="66">
        <f t="shared" si="58"/>
        <v>61</v>
      </c>
      <c r="C232" s="13">
        <f t="shared" si="68"/>
        <v>41328</v>
      </c>
      <c r="D232" s="14">
        <f t="shared" si="62"/>
        <v>6</v>
      </c>
      <c r="E232" s="9" t="str">
        <f t="shared" si="66"/>
        <v>sobota</v>
      </c>
      <c r="F232" s="10" t="str">
        <f t="shared" si="67"/>
        <v>sobota</v>
      </c>
      <c r="G232" s="11" t="str">
        <f t="shared" si="69"/>
        <v>1,5%</v>
      </c>
      <c r="H232" s="1">
        <f t="shared" si="70"/>
        <v>223</v>
      </c>
      <c r="I232" s="34">
        <f t="shared" si="71"/>
        <v>16750</v>
      </c>
      <c r="J232" s="34">
        <f t="shared" si="72"/>
        <v>251.25</v>
      </c>
      <c r="K232" s="35"/>
      <c r="L232" s="35"/>
      <c r="M232" s="3">
        <f t="shared" si="63"/>
        <v>260.30000000000024</v>
      </c>
      <c r="N232" s="3">
        <f t="shared" si="59"/>
        <v>260.30000000000024</v>
      </c>
      <c r="O232" s="3">
        <f t="shared" si="60"/>
        <v>260</v>
      </c>
      <c r="P232" s="3">
        <f t="shared" si="61"/>
        <v>0.30000000000023874</v>
      </c>
      <c r="Q232" s="5">
        <f t="shared" si="73"/>
        <v>330</v>
      </c>
      <c r="R232" s="12">
        <f t="shared" si="64"/>
        <v>11.449999999999976</v>
      </c>
      <c r="S232" s="62">
        <f t="shared" si="65"/>
        <v>0</v>
      </c>
    </row>
    <row r="233" spans="1:19" x14ac:dyDescent="0.2">
      <c r="A233" s="86"/>
      <c r="B233" s="66">
        <f t="shared" si="58"/>
        <v>62</v>
      </c>
      <c r="C233" s="13">
        <f t="shared" si="68"/>
        <v>41329</v>
      </c>
      <c r="D233" s="14">
        <f t="shared" si="62"/>
        <v>7</v>
      </c>
      <c r="E233" s="9" t="str">
        <f t="shared" si="66"/>
        <v>niedziela</v>
      </c>
      <c r="F233" s="10" t="str">
        <f t="shared" si="67"/>
        <v>niedziela</v>
      </c>
      <c r="G233" s="11" t="str">
        <f t="shared" si="69"/>
        <v>1,5%</v>
      </c>
      <c r="H233" s="1">
        <f t="shared" si="70"/>
        <v>224</v>
      </c>
      <c r="I233" s="34">
        <f t="shared" si="71"/>
        <v>16870</v>
      </c>
      <c r="J233" s="34">
        <f t="shared" si="72"/>
        <v>253.04999999999998</v>
      </c>
      <c r="K233" s="35"/>
      <c r="L233" s="35"/>
      <c r="M233" s="3">
        <f t="shared" si="63"/>
        <v>253.35000000000022</v>
      </c>
      <c r="N233" s="3">
        <f t="shared" si="59"/>
        <v>253.35000000000022</v>
      </c>
      <c r="O233" s="3">
        <f t="shared" si="60"/>
        <v>250</v>
      </c>
      <c r="P233" s="3">
        <f t="shared" si="61"/>
        <v>3.3500000000002217</v>
      </c>
      <c r="Q233" s="5">
        <f t="shared" si="73"/>
        <v>260</v>
      </c>
      <c r="R233" s="12">
        <f t="shared" si="64"/>
        <v>11.599999999999977</v>
      </c>
      <c r="S233" s="62">
        <f t="shared" si="65"/>
        <v>0</v>
      </c>
    </row>
    <row r="234" spans="1:19" x14ac:dyDescent="0.2">
      <c r="A234" s="86"/>
      <c r="B234" s="66">
        <f t="shared" si="58"/>
        <v>63</v>
      </c>
      <c r="C234" s="13">
        <f t="shared" si="68"/>
        <v>41330</v>
      </c>
      <c r="D234" s="14">
        <f t="shared" si="62"/>
        <v>1</v>
      </c>
      <c r="E234" s="9" t="str">
        <f t="shared" si="66"/>
        <v>poniedziałek</v>
      </c>
      <c r="F234" s="10" t="str">
        <f t="shared" si="67"/>
        <v>poniedziałek</v>
      </c>
      <c r="G234" s="11" t="str">
        <f t="shared" si="69"/>
        <v>2%</v>
      </c>
      <c r="H234" s="1">
        <f t="shared" si="70"/>
        <v>225</v>
      </c>
      <c r="I234" s="34">
        <f t="shared" si="71"/>
        <v>16970</v>
      </c>
      <c r="J234" s="34">
        <f t="shared" si="72"/>
        <v>339.40000000000003</v>
      </c>
      <c r="K234" s="35"/>
      <c r="L234" s="35"/>
      <c r="M234" s="3">
        <f t="shared" si="63"/>
        <v>342.75000000000023</v>
      </c>
      <c r="N234" s="3">
        <f t="shared" si="59"/>
        <v>342.75000000000023</v>
      </c>
      <c r="O234" s="3">
        <f t="shared" si="60"/>
        <v>340</v>
      </c>
      <c r="P234" s="3">
        <f t="shared" si="61"/>
        <v>2.7500000000002274</v>
      </c>
      <c r="Q234" s="5">
        <f t="shared" si="73"/>
        <v>250</v>
      </c>
      <c r="R234" s="12">
        <f t="shared" si="64"/>
        <v>11.799999999999976</v>
      </c>
      <c r="S234" s="62">
        <f t="shared" si="65"/>
        <v>0</v>
      </c>
    </row>
    <row r="235" spans="1:19" x14ac:dyDescent="0.2">
      <c r="A235" s="86"/>
      <c r="B235" s="66">
        <f t="shared" si="58"/>
        <v>64</v>
      </c>
      <c r="C235" s="13">
        <f t="shared" si="68"/>
        <v>41331</v>
      </c>
      <c r="D235" s="14">
        <f t="shared" si="62"/>
        <v>2</v>
      </c>
      <c r="E235" s="9" t="str">
        <f t="shared" si="66"/>
        <v>wtorek</v>
      </c>
      <c r="F235" s="10" t="str">
        <f t="shared" si="67"/>
        <v>wtorek</v>
      </c>
      <c r="G235" s="11" t="str">
        <f t="shared" si="69"/>
        <v>2%</v>
      </c>
      <c r="H235" s="1">
        <f t="shared" si="70"/>
        <v>226</v>
      </c>
      <c r="I235" s="34">
        <f t="shared" si="71"/>
        <v>17170</v>
      </c>
      <c r="J235" s="34">
        <f t="shared" si="72"/>
        <v>343.40000000000003</v>
      </c>
      <c r="K235" s="35"/>
      <c r="L235" s="35"/>
      <c r="M235" s="3">
        <f t="shared" si="63"/>
        <v>346.15000000000026</v>
      </c>
      <c r="N235" s="3">
        <f t="shared" si="59"/>
        <v>346.15000000000026</v>
      </c>
      <c r="O235" s="3">
        <f t="shared" si="60"/>
        <v>340</v>
      </c>
      <c r="P235" s="3">
        <f t="shared" si="61"/>
        <v>6.1500000000002615</v>
      </c>
      <c r="Q235" s="5">
        <f t="shared" si="73"/>
        <v>340</v>
      </c>
      <c r="R235" s="12">
        <f t="shared" si="64"/>
        <v>11.999999999999975</v>
      </c>
      <c r="S235" s="62">
        <f t="shared" si="65"/>
        <v>0</v>
      </c>
    </row>
    <row r="236" spans="1:19" x14ac:dyDescent="0.2">
      <c r="A236" s="86"/>
      <c r="B236" s="66">
        <f t="shared" si="58"/>
        <v>65</v>
      </c>
      <c r="C236" s="13">
        <f t="shared" si="68"/>
        <v>41332</v>
      </c>
      <c r="D236" s="14">
        <f t="shared" si="62"/>
        <v>3</v>
      </c>
      <c r="E236" s="9" t="str">
        <f t="shared" si="66"/>
        <v>środa</v>
      </c>
      <c r="F236" s="10" t="str">
        <f t="shared" si="67"/>
        <v>środa</v>
      </c>
      <c r="G236" s="11" t="str">
        <f t="shared" si="69"/>
        <v>2%</v>
      </c>
      <c r="H236" s="1">
        <f t="shared" si="70"/>
        <v>227</v>
      </c>
      <c r="I236" s="34">
        <f t="shared" si="71"/>
        <v>17360</v>
      </c>
      <c r="J236" s="34">
        <f t="shared" si="72"/>
        <v>347.2</v>
      </c>
      <c r="K236" s="35"/>
      <c r="L236" s="35"/>
      <c r="M236" s="3">
        <f t="shared" si="63"/>
        <v>353.35000000000025</v>
      </c>
      <c r="N236" s="3">
        <f t="shared" si="59"/>
        <v>353.35000000000025</v>
      </c>
      <c r="O236" s="3">
        <f t="shared" si="60"/>
        <v>350</v>
      </c>
      <c r="P236" s="3">
        <f t="shared" si="61"/>
        <v>3.3500000000002501</v>
      </c>
      <c r="Q236" s="5">
        <f t="shared" si="73"/>
        <v>340</v>
      </c>
      <c r="R236" s="12">
        <f t="shared" si="64"/>
        <v>12.199999999999974</v>
      </c>
      <c r="S236" s="62">
        <f t="shared" si="65"/>
        <v>0</v>
      </c>
    </row>
    <row r="237" spans="1:19" x14ac:dyDescent="0.2">
      <c r="A237" s="86"/>
      <c r="B237" s="66">
        <f t="shared" si="58"/>
        <v>66</v>
      </c>
      <c r="C237" s="13">
        <f t="shared" si="68"/>
        <v>41333</v>
      </c>
      <c r="D237" s="14">
        <f t="shared" si="62"/>
        <v>4</v>
      </c>
      <c r="E237" s="9" t="str">
        <f t="shared" si="66"/>
        <v>czwartek</v>
      </c>
      <c r="F237" s="10" t="str">
        <f t="shared" si="67"/>
        <v>czwartek</v>
      </c>
      <c r="G237" s="11" t="str">
        <f t="shared" si="69"/>
        <v>2%</v>
      </c>
      <c r="H237" s="1">
        <f t="shared" si="70"/>
        <v>228</v>
      </c>
      <c r="I237" s="34">
        <f t="shared" si="71"/>
        <v>17600</v>
      </c>
      <c r="J237" s="34">
        <f t="shared" si="72"/>
        <v>352</v>
      </c>
      <c r="K237" s="35"/>
      <c r="L237" s="35"/>
      <c r="M237" s="3">
        <f t="shared" si="63"/>
        <v>355.35000000000025</v>
      </c>
      <c r="N237" s="3">
        <f t="shared" si="59"/>
        <v>355.35000000000025</v>
      </c>
      <c r="O237" s="3">
        <f t="shared" si="60"/>
        <v>350</v>
      </c>
      <c r="P237" s="3">
        <f t="shared" si="61"/>
        <v>5.3500000000002501</v>
      </c>
      <c r="Q237" s="5">
        <f t="shared" si="73"/>
        <v>350</v>
      </c>
      <c r="R237" s="12">
        <f t="shared" si="64"/>
        <v>12.399999999999974</v>
      </c>
      <c r="S237" s="62">
        <f t="shared" si="65"/>
        <v>0</v>
      </c>
    </row>
    <row r="238" spans="1:19" x14ac:dyDescent="0.2">
      <c r="A238" s="86"/>
      <c r="B238" s="66">
        <f t="shared" ref="B238:B252" si="74">B237+1</f>
        <v>67</v>
      </c>
      <c r="C238" s="13">
        <f t="shared" si="68"/>
        <v>41334</v>
      </c>
      <c r="D238" s="14">
        <f t="shared" si="62"/>
        <v>5</v>
      </c>
      <c r="E238" s="9" t="str">
        <f t="shared" si="66"/>
        <v>piątek</v>
      </c>
      <c r="F238" s="10" t="str">
        <f t="shared" si="67"/>
        <v>piątek</v>
      </c>
      <c r="G238" s="11" t="str">
        <f t="shared" si="69"/>
        <v>2%</v>
      </c>
      <c r="H238" s="1">
        <f t="shared" si="70"/>
        <v>229</v>
      </c>
      <c r="I238" s="34">
        <f t="shared" si="71"/>
        <v>17840</v>
      </c>
      <c r="J238" s="34">
        <f t="shared" si="72"/>
        <v>356.8</v>
      </c>
      <c r="K238" s="35"/>
      <c r="L238" s="35"/>
      <c r="M238" s="3">
        <f t="shared" si="63"/>
        <v>362.15000000000026</v>
      </c>
      <c r="N238" s="3">
        <f t="shared" si="59"/>
        <v>362.15000000000026</v>
      </c>
      <c r="O238" s="3">
        <f t="shared" si="60"/>
        <v>360</v>
      </c>
      <c r="P238" s="3">
        <f t="shared" si="61"/>
        <v>2.1500000000002615</v>
      </c>
      <c r="Q238" s="5">
        <f t="shared" si="73"/>
        <v>350</v>
      </c>
      <c r="R238" s="12">
        <f t="shared" si="64"/>
        <v>12.599999999999973</v>
      </c>
      <c r="S238" s="62">
        <f t="shared" si="65"/>
        <v>0</v>
      </c>
    </row>
    <row r="239" spans="1:19" x14ac:dyDescent="0.2">
      <c r="A239" s="86"/>
      <c r="B239" s="66">
        <f t="shared" si="74"/>
        <v>68</v>
      </c>
      <c r="C239" s="13">
        <f t="shared" si="68"/>
        <v>41335</v>
      </c>
      <c r="D239" s="14">
        <f t="shared" si="62"/>
        <v>6</v>
      </c>
      <c r="E239" s="9" t="str">
        <f t="shared" si="66"/>
        <v>sobota</v>
      </c>
      <c r="F239" s="10" t="str">
        <f t="shared" si="67"/>
        <v>sobota</v>
      </c>
      <c r="G239" s="11" t="str">
        <f t="shared" si="69"/>
        <v>1,5%</v>
      </c>
      <c r="H239" s="1">
        <f t="shared" si="70"/>
        <v>230</v>
      </c>
      <c r="I239" s="34">
        <f t="shared" si="71"/>
        <v>18050</v>
      </c>
      <c r="J239" s="34">
        <f t="shared" si="72"/>
        <v>270.75</v>
      </c>
      <c r="K239" s="35"/>
      <c r="L239" s="35"/>
      <c r="M239" s="3">
        <f t="shared" si="63"/>
        <v>272.90000000000026</v>
      </c>
      <c r="N239" s="3">
        <f t="shared" si="59"/>
        <v>272.90000000000026</v>
      </c>
      <c r="O239" s="3">
        <f t="shared" si="60"/>
        <v>270</v>
      </c>
      <c r="P239" s="3">
        <f t="shared" si="61"/>
        <v>2.9000000000002615</v>
      </c>
      <c r="Q239" s="5">
        <f t="shared" si="73"/>
        <v>360</v>
      </c>
      <c r="R239" s="12">
        <f t="shared" si="64"/>
        <v>12.749999999999973</v>
      </c>
      <c r="S239" s="62">
        <f t="shared" si="65"/>
        <v>0</v>
      </c>
    </row>
    <row r="240" spans="1:19" x14ac:dyDescent="0.2">
      <c r="A240" s="86"/>
      <c r="B240" s="66">
        <f t="shared" si="74"/>
        <v>69</v>
      </c>
      <c r="C240" s="13">
        <f t="shared" si="68"/>
        <v>41336</v>
      </c>
      <c r="D240" s="14">
        <f t="shared" si="62"/>
        <v>7</v>
      </c>
      <c r="E240" s="9" t="str">
        <f t="shared" si="66"/>
        <v>niedziela</v>
      </c>
      <c r="F240" s="10" t="str">
        <f t="shared" si="67"/>
        <v>niedziela</v>
      </c>
      <c r="G240" s="11" t="str">
        <f t="shared" si="69"/>
        <v>1,5%</v>
      </c>
      <c r="H240" s="1">
        <f t="shared" si="70"/>
        <v>231</v>
      </c>
      <c r="I240" s="34">
        <f t="shared" si="71"/>
        <v>18170</v>
      </c>
      <c r="J240" s="34">
        <f t="shared" si="72"/>
        <v>272.55</v>
      </c>
      <c r="K240" s="35"/>
      <c r="L240" s="35"/>
      <c r="M240" s="3">
        <f t="shared" si="63"/>
        <v>275.45000000000027</v>
      </c>
      <c r="N240" s="3">
        <f t="shared" si="59"/>
        <v>275.45000000000027</v>
      </c>
      <c r="O240" s="3">
        <f t="shared" si="60"/>
        <v>270</v>
      </c>
      <c r="P240" s="3">
        <f t="shared" si="61"/>
        <v>5.4500000000002728</v>
      </c>
      <c r="Q240" s="5">
        <f t="shared" si="73"/>
        <v>270</v>
      </c>
      <c r="R240" s="12">
        <f t="shared" si="64"/>
        <v>12.899999999999974</v>
      </c>
      <c r="S240" s="62">
        <f t="shared" si="65"/>
        <v>0</v>
      </c>
    </row>
    <row r="241" spans="1:19" x14ac:dyDescent="0.2">
      <c r="A241" s="86"/>
      <c r="B241" s="66">
        <f t="shared" si="74"/>
        <v>70</v>
      </c>
      <c r="C241" s="13">
        <f t="shared" si="68"/>
        <v>41337</v>
      </c>
      <c r="D241" s="14">
        <f t="shared" si="62"/>
        <v>1</v>
      </c>
      <c r="E241" s="9" t="str">
        <f t="shared" si="66"/>
        <v>poniedziałek</v>
      </c>
      <c r="F241" s="10" t="str">
        <f t="shared" si="67"/>
        <v>poniedziałek</v>
      </c>
      <c r="G241" s="11" t="str">
        <f t="shared" si="69"/>
        <v>2%</v>
      </c>
      <c r="H241" s="1">
        <f t="shared" si="70"/>
        <v>232</v>
      </c>
      <c r="I241" s="34">
        <f t="shared" si="71"/>
        <v>18290</v>
      </c>
      <c r="J241" s="34">
        <f t="shared" si="72"/>
        <v>365.8</v>
      </c>
      <c r="K241" s="35"/>
      <c r="L241" s="35"/>
      <c r="M241" s="3">
        <f t="shared" si="63"/>
        <v>371.25000000000028</v>
      </c>
      <c r="N241" s="3">
        <f t="shared" si="59"/>
        <v>371.25000000000028</v>
      </c>
      <c r="O241" s="3">
        <f t="shared" si="60"/>
        <v>370</v>
      </c>
      <c r="P241" s="3">
        <f t="shared" si="61"/>
        <v>1.2500000000002842</v>
      </c>
      <c r="Q241" s="5">
        <f t="shared" si="73"/>
        <v>270</v>
      </c>
      <c r="R241" s="12">
        <f t="shared" si="64"/>
        <v>13.099999999999973</v>
      </c>
      <c r="S241" s="62">
        <f t="shared" si="65"/>
        <v>0</v>
      </c>
    </row>
    <row r="242" spans="1:19" x14ac:dyDescent="0.2">
      <c r="A242" s="86"/>
      <c r="B242" s="66">
        <f t="shared" si="74"/>
        <v>71</v>
      </c>
      <c r="C242" s="13">
        <f t="shared" si="68"/>
        <v>41338</v>
      </c>
      <c r="D242" s="14">
        <f t="shared" si="62"/>
        <v>2</v>
      </c>
      <c r="E242" s="9" t="str">
        <f t="shared" si="66"/>
        <v>wtorek</v>
      </c>
      <c r="F242" s="10" t="str">
        <f t="shared" si="67"/>
        <v>wtorek</v>
      </c>
      <c r="G242" s="11" t="str">
        <f t="shared" si="69"/>
        <v>2%</v>
      </c>
      <c r="H242" s="1">
        <f t="shared" si="70"/>
        <v>233</v>
      </c>
      <c r="I242" s="34">
        <f t="shared" si="71"/>
        <v>18500</v>
      </c>
      <c r="J242" s="34">
        <f t="shared" si="72"/>
        <v>370</v>
      </c>
      <c r="K242" s="35"/>
      <c r="L242" s="35"/>
      <c r="M242" s="3">
        <f t="shared" si="63"/>
        <v>371.25000000000028</v>
      </c>
      <c r="N242" s="3">
        <f t="shared" si="59"/>
        <v>371.25000000000028</v>
      </c>
      <c r="O242" s="3">
        <f t="shared" si="60"/>
        <v>370</v>
      </c>
      <c r="P242" s="3">
        <f t="shared" si="61"/>
        <v>1.2500000000002842</v>
      </c>
      <c r="Q242" s="5">
        <f t="shared" si="73"/>
        <v>370</v>
      </c>
      <c r="R242" s="12">
        <f t="shared" si="64"/>
        <v>13.299999999999972</v>
      </c>
      <c r="S242" s="62">
        <f t="shared" si="65"/>
        <v>0</v>
      </c>
    </row>
    <row r="243" spans="1:19" x14ac:dyDescent="0.2">
      <c r="A243" s="86"/>
      <c r="B243" s="66">
        <f t="shared" si="74"/>
        <v>72</v>
      </c>
      <c r="C243" s="13">
        <f t="shared" si="68"/>
        <v>41339</v>
      </c>
      <c r="D243" s="14">
        <f t="shared" si="62"/>
        <v>3</v>
      </c>
      <c r="E243" s="9" t="str">
        <f t="shared" si="66"/>
        <v>środa</v>
      </c>
      <c r="F243" s="10" t="str">
        <f t="shared" si="67"/>
        <v>środa</v>
      </c>
      <c r="G243" s="11" t="str">
        <f t="shared" si="69"/>
        <v>2%</v>
      </c>
      <c r="H243" s="1">
        <f t="shared" si="70"/>
        <v>234</v>
      </c>
      <c r="I243" s="34">
        <f t="shared" si="71"/>
        <v>18710</v>
      </c>
      <c r="J243" s="34">
        <f t="shared" si="72"/>
        <v>374.2</v>
      </c>
      <c r="K243" s="35"/>
      <c r="L243" s="35"/>
      <c r="M243" s="3">
        <f t="shared" si="63"/>
        <v>375.45000000000027</v>
      </c>
      <c r="N243" s="3">
        <f t="shared" si="59"/>
        <v>375.45000000000027</v>
      </c>
      <c r="O243" s="3">
        <f t="shared" si="60"/>
        <v>370</v>
      </c>
      <c r="P243" s="3">
        <f t="shared" si="61"/>
        <v>5.4500000000002728</v>
      </c>
      <c r="Q243" s="5">
        <f t="shared" si="73"/>
        <v>370</v>
      </c>
      <c r="R243" s="12">
        <f t="shared" si="64"/>
        <v>13.499999999999972</v>
      </c>
      <c r="S243" s="62">
        <f t="shared" si="65"/>
        <v>0</v>
      </c>
    </row>
    <row r="244" spans="1:19" x14ac:dyDescent="0.2">
      <c r="A244" s="86"/>
      <c r="B244" s="66">
        <f t="shared" si="74"/>
        <v>73</v>
      </c>
      <c r="C244" s="13">
        <f t="shared" si="68"/>
        <v>41340</v>
      </c>
      <c r="D244" s="14">
        <f t="shared" si="62"/>
        <v>4</v>
      </c>
      <c r="E244" s="9" t="str">
        <f t="shared" si="66"/>
        <v>czwartek</v>
      </c>
      <c r="F244" s="10" t="str">
        <f t="shared" si="67"/>
        <v>czwartek</v>
      </c>
      <c r="G244" s="11" t="str">
        <f t="shared" si="69"/>
        <v>2%</v>
      </c>
      <c r="H244" s="1">
        <f t="shared" si="70"/>
        <v>235</v>
      </c>
      <c r="I244" s="34">
        <f t="shared" si="71"/>
        <v>18960</v>
      </c>
      <c r="J244" s="34">
        <f t="shared" si="72"/>
        <v>379.2</v>
      </c>
      <c r="K244" s="35"/>
      <c r="L244" s="35"/>
      <c r="M244" s="3">
        <f t="shared" si="63"/>
        <v>384.65000000000026</v>
      </c>
      <c r="N244" s="3">
        <f t="shared" si="59"/>
        <v>384.65000000000026</v>
      </c>
      <c r="O244" s="3">
        <f t="shared" si="60"/>
        <v>380</v>
      </c>
      <c r="P244" s="3">
        <f t="shared" si="61"/>
        <v>4.6500000000002615</v>
      </c>
      <c r="Q244" s="5">
        <f t="shared" si="73"/>
        <v>370</v>
      </c>
      <c r="R244" s="12">
        <f t="shared" si="64"/>
        <v>13.699999999999971</v>
      </c>
      <c r="S244" s="62">
        <f t="shared" si="65"/>
        <v>0</v>
      </c>
    </row>
    <row r="245" spans="1:19" x14ac:dyDescent="0.2">
      <c r="A245" s="86"/>
      <c r="B245" s="66">
        <f t="shared" si="74"/>
        <v>74</v>
      </c>
      <c r="C245" s="13">
        <f t="shared" si="68"/>
        <v>41341</v>
      </c>
      <c r="D245" s="14">
        <f t="shared" si="62"/>
        <v>5</v>
      </c>
      <c r="E245" s="9" t="str">
        <f t="shared" si="66"/>
        <v>piątek</v>
      </c>
      <c r="F245" s="10" t="str">
        <f t="shared" si="67"/>
        <v>piątek</v>
      </c>
      <c r="G245" s="11" t="str">
        <f t="shared" si="69"/>
        <v>2%</v>
      </c>
      <c r="H245" s="1">
        <f t="shared" si="70"/>
        <v>236</v>
      </c>
      <c r="I245" s="34">
        <f t="shared" si="71"/>
        <v>19220</v>
      </c>
      <c r="J245" s="34">
        <f t="shared" si="72"/>
        <v>384.40000000000003</v>
      </c>
      <c r="K245" s="35"/>
      <c r="L245" s="35"/>
      <c r="M245" s="3">
        <f t="shared" si="63"/>
        <v>389.0500000000003</v>
      </c>
      <c r="N245" s="3">
        <f t="shared" si="59"/>
        <v>389.0500000000003</v>
      </c>
      <c r="O245" s="3">
        <f t="shared" si="60"/>
        <v>380</v>
      </c>
      <c r="P245" s="3">
        <f t="shared" si="61"/>
        <v>9.0500000000002956</v>
      </c>
      <c r="Q245" s="5">
        <f t="shared" si="73"/>
        <v>380</v>
      </c>
      <c r="R245" s="12">
        <f t="shared" si="64"/>
        <v>13.89999999999997</v>
      </c>
      <c r="S245" s="62">
        <f t="shared" si="65"/>
        <v>0</v>
      </c>
    </row>
    <row r="246" spans="1:19" x14ac:dyDescent="0.2">
      <c r="A246" s="86"/>
      <c r="B246" s="66">
        <f t="shared" si="74"/>
        <v>75</v>
      </c>
      <c r="C246" s="13">
        <f t="shared" si="68"/>
        <v>41342</v>
      </c>
      <c r="D246" s="14">
        <f t="shared" si="62"/>
        <v>6</v>
      </c>
      <c r="E246" s="9" t="str">
        <f t="shared" si="66"/>
        <v>sobota</v>
      </c>
      <c r="F246" s="10" t="str">
        <f t="shared" si="67"/>
        <v>sobota</v>
      </c>
      <c r="G246" s="11" t="str">
        <f t="shared" si="69"/>
        <v>1,5%</v>
      </c>
      <c r="H246" s="1">
        <f t="shared" si="70"/>
        <v>237</v>
      </c>
      <c r="I246" s="34">
        <f t="shared" si="71"/>
        <v>19440</v>
      </c>
      <c r="J246" s="34">
        <f t="shared" si="72"/>
        <v>291.59999999999997</v>
      </c>
      <c r="K246" s="35"/>
      <c r="L246" s="35"/>
      <c r="M246" s="3">
        <f t="shared" si="63"/>
        <v>300.65000000000026</v>
      </c>
      <c r="N246" s="3">
        <f t="shared" si="59"/>
        <v>300.65000000000026</v>
      </c>
      <c r="O246" s="3">
        <f t="shared" si="60"/>
        <v>300</v>
      </c>
      <c r="P246" s="3">
        <f t="shared" si="61"/>
        <v>0.65000000000026148</v>
      </c>
      <c r="Q246" s="5">
        <f t="shared" si="73"/>
        <v>380</v>
      </c>
      <c r="R246" s="12">
        <f t="shared" si="64"/>
        <v>14.049999999999971</v>
      </c>
      <c r="S246" s="62">
        <f t="shared" si="65"/>
        <v>0</v>
      </c>
    </row>
    <row r="247" spans="1:19" x14ac:dyDescent="0.2">
      <c r="A247" s="86"/>
      <c r="B247" s="66">
        <f t="shared" si="74"/>
        <v>76</v>
      </c>
      <c r="C247" s="13">
        <f t="shared" si="68"/>
        <v>41343</v>
      </c>
      <c r="D247" s="14">
        <f t="shared" si="62"/>
        <v>7</v>
      </c>
      <c r="E247" s="9" t="str">
        <f t="shared" si="66"/>
        <v>niedziela</v>
      </c>
      <c r="F247" s="10" t="str">
        <f t="shared" si="67"/>
        <v>niedziela</v>
      </c>
      <c r="G247" s="11" t="str">
        <f t="shared" si="69"/>
        <v>1,5%</v>
      </c>
      <c r="H247" s="1">
        <f t="shared" si="70"/>
        <v>238</v>
      </c>
      <c r="I247" s="34">
        <f t="shared" si="71"/>
        <v>19580</v>
      </c>
      <c r="J247" s="34">
        <f t="shared" si="72"/>
        <v>293.7</v>
      </c>
      <c r="K247" s="35"/>
      <c r="L247" s="35"/>
      <c r="M247" s="3">
        <f t="shared" si="63"/>
        <v>294.35000000000025</v>
      </c>
      <c r="N247" s="3">
        <f t="shared" si="59"/>
        <v>294.35000000000025</v>
      </c>
      <c r="O247" s="3">
        <f t="shared" si="60"/>
        <v>290</v>
      </c>
      <c r="P247" s="3">
        <f t="shared" si="61"/>
        <v>4.3500000000002501</v>
      </c>
      <c r="Q247" s="5">
        <f t="shared" si="73"/>
        <v>300</v>
      </c>
      <c r="R247" s="12">
        <f t="shared" si="64"/>
        <v>14.199999999999971</v>
      </c>
      <c r="S247" s="62">
        <f t="shared" si="65"/>
        <v>0</v>
      </c>
    </row>
    <row r="248" spans="1:19" x14ac:dyDescent="0.2">
      <c r="A248" s="86"/>
      <c r="B248" s="66">
        <f t="shared" si="74"/>
        <v>77</v>
      </c>
      <c r="C248" s="13">
        <f t="shared" si="68"/>
        <v>41344</v>
      </c>
      <c r="D248" s="14">
        <f t="shared" si="62"/>
        <v>1</v>
      </c>
      <c r="E248" s="9" t="str">
        <f t="shared" si="66"/>
        <v>poniedziałek</v>
      </c>
      <c r="F248" s="10" t="str">
        <f t="shared" si="67"/>
        <v>poniedziałek</v>
      </c>
      <c r="G248" s="11" t="str">
        <f t="shared" si="69"/>
        <v>2%</v>
      </c>
      <c r="H248" s="1">
        <f t="shared" si="70"/>
        <v>239</v>
      </c>
      <c r="I248" s="34">
        <f t="shared" si="71"/>
        <v>19710</v>
      </c>
      <c r="J248" s="34">
        <f t="shared" si="72"/>
        <v>394.2</v>
      </c>
      <c r="K248" s="35"/>
      <c r="L248" s="35"/>
      <c r="M248" s="3">
        <f t="shared" si="63"/>
        <v>398.55000000000024</v>
      </c>
      <c r="N248" s="3">
        <f t="shared" si="59"/>
        <v>398.55000000000024</v>
      </c>
      <c r="O248" s="3">
        <f t="shared" si="60"/>
        <v>390</v>
      </c>
      <c r="P248" s="3">
        <f t="shared" si="61"/>
        <v>8.5500000000002387</v>
      </c>
      <c r="Q248" s="5">
        <f t="shared" si="73"/>
        <v>290</v>
      </c>
      <c r="R248" s="12">
        <f t="shared" si="64"/>
        <v>14.39999999999997</v>
      </c>
      <c r="S248" s="62">
        <f t="shared" si="65"/>
        <v>0</v>
      </c>
    </row>
    <row r="249" spans="1:19" x14ac:dyDescent="0.2">
      <c r="A249" s="86"/>
      <c r="B249" s="66">
        <f t="shared" si="74"/>
        <v>78</v>
      </c>
      <c r="C249" s="13">
        <f t="shared" si="68"/>
        <v>41345</v>
      </c>
      <c r="D249" s="14">
        <f t="shared" si="62"/>
        <v>2</v>
      </c>
      <c r="E249" s="9" t="str">
        <f t="shared" si="66"/>
        <v>wtorek</v>
      </c>
      <c r="F249" s="10" t="str">
        <f t="shared" si="67"/>
        <v>wtorek</v>
      </c>
      <c r="G249" s="11" t="str">
        <f t="shared" si="69"/>
        <v>2%</v>
      </c>
      <c r="H249" s="1">
        <f t="shared" si="70"/>
        <v>240</v>
      </c>
      <c r="I249" s="34">
        <f t="shared" si="71"/>
        <v>19930</v>
      </c>
      <c r="J249" s="34">
        <f t="shared" si="72"/>
        <v>398.6</v>
      </c>
      <c r="K249" s="35"/>
      <c r="L249" s="35"/>
      <c r="M249" s="3">
        <f t="shared" si="63"/>
        <v>407.15000000000026</v>
      </c>
      <c r="N249" s="3">
        <f t="shared" si="59"/>
        <v>407.15000000000026</v>
      </c>
      <c r="O249" s="3">
        <f t="shared" si="60"/>
        <v>400</v>
      </c>
      <c r="P249" s="3">
        <f t="shared" si="61"/>
        <v>7.1500000000002615</v>
      </c>
      <c r="Q249" s="5">
        <f t="shared" si="73"/>
        <v>390</v>
      </c>
      <c r="R249" s="12">
        <f t="shared" si="64"/>
        <v>14.599999999999969</v>
      </c>
      <c r="S249" s="62">
        <f t="shared" si="65"/>
        <v>0</v>
      </c>
    </row>
    <row r="250" spans="1:19" x14ac:dyDescent="0.2">
      <c r="A250" s="86"/>
      <c r="B250" s="66">
        <f t="shared" si="74"/>
        <v>79</v>
      </c>
      <c r="C250" s="13">
        <f t="shared" si="68"/>
        <v>41346</v>
      </c>
      <c r="D250" s="14">
        <f t="shared" si="62"/>
        <v>3</v>
      </c>
      <c r="E250" s="9" t="str">
        <f t="shared" si="66"/>
        <v>środa</v>
      </c>
      <c r="F250" s="10" t="str">
        <f t="shared" si="67"/>
        <v>środa</v>
      </c>
      <c r="G250" s="11" t="str">
        <f t="shared" si="69"/>
        <v>2%</v>
      </c>
      <c r="H250" s="1">
        <f t="shared" si="70"/>
        <v>241</v>
      </c>
      <c r="I250" s="34">
        <f t="shared" si="71"/>
        <v>20160</v>
      </c>
      <c r="J250" s="34">
        <f t="shared" si="72"/>
        <v>403.2</v>
      </c>
      <c r="K250" s="35"/>
      <c r="L250" s="35"/>
      <c r="M250" s="3">
        <f t="shared" si="63"/>
        <v>410.35000000000025</v>
      </c>
      <c r="N250" s="3">
        <f t="shared" si="59"/>
        <v>410.35000000000025</v>
      </c>
      <c r="O250" s="3">
        <f t="shared" si="60"/>
        <v>410</v>
      </c>
      <c r="P250" s="3">
        <f t="shared" si="61"/>
        <v>0.35000000000025011</v>
      </c>
      <c r="Q250" s="5">
        <f t="shared" si="73"/>
        <v>400</v>
      </c>
      <c r="R250" s="12">
        <f t="shared" si="64"/>
        <v>14.799999999999969</v>
      </c>
      <c r="S250" s="62">
        <f t="shared" si="65"/>
        <v>0</v>
      </c>
    </row>
    <row r="251" spans="1:19" x14ac:dyDescent="0.2">
      <c r="A251" s="86"/>
      <c r="B251" s="66">
        <f t="shared" si="74"/>
        <v>80</v>
      </c>
      <c r="C251" s="13">
        <f t="shared" si="68"/>
        <v>41347</v>
      </c>
      <c r="D251" s="14">
        <f t="shared" si="62"/>
        <v>4</v>
      </c>
      <c r="E251" s="9" t="str">
        <f t="shared" si="66"/>
        <v>czwartek</v>
      </c>
      <c r="F251" s="10" t="str">
        <f t="shared" si="67"/>
        <v>czwartek</v>
      </c>
      <c r="G251" s="11" t="str">
        <f t="shared" si="69"/>
        <v>2%</v>
      </c>
      <c r="H251" s="1">
        <f t="shared" si="70"/>
        <v>242</v>
      </c>
      <c r="I251" s="34">
        <f t="shared" si="71"/>
        <v>20440</v>
      </c>
      <c r="J251" s="34">
        <f t="shared" si="72"/>
        <v>408.8</v>
      </c>
      <c r="K251" s="35"/>
      <c r="L251" s="35"/>
      <c r="M251" s="3">
        <f t="shared" si="63"/>
        <v>409.15000000000026</v>
      </c>
      <c r="N251" s="3">
        <f t="shared" si="59"/>
        <v>409.15000000000026</v>
      </c>
      <c r="O251" s="3">
        <f t="shared" si="60"/>
        <v>400</v>
      </c>
      <c r="P251" s="3">
        <f t="shared" si="61"/>
        <v>9.1500000000002615</v>
      </c>
      <c r="Q251" s="5">
        <f t="shared" si="73"/>
        <v>410</v>
      </c>
      <c r="R251" s="12">
        <f t="shared" si="64"/>
        <v>14.999999999999968</v>
      </c>
      <c r="S251" s="62">
        <f t="shared" si="65"/>
        <v>0</v>
      </c>
    </row>
    <row r="252" spans="1:19" s="43" customFormat="1" x14ac:dyDescent="0.2">
      <c r="A252" s="87"/>
      <c r="B252" s="66">
        <f t="shared" si="74"/>
        <v>81</v>
      </c>
      <c r="C252" s="8">
        <f t="shared" si="68"/>
        <v>41348</v>
      </c>
      <c r="D252" s="10">
        <f t="shared" si="62"/>
        <v>5</v>
      </c>
      <c r="E252" s="10" t="str">
        <f t="shared" si="66"/>
        <v>piątek</v>
      </c>
      <c r="F252" s="10" t="str">
        <f t="shared" si="67"/>
        <v>piątek</v>
      </c>
      <c r="G252" s="36" t="str">
        <f t="shared" si="69"/>
        <v>2%</v>
      </c>
      <c r="H252" s="36">
        <f t="shared" si="70"/>
        <v>243</v>
      </c>
      <c r="I252" s="34">
        <f t="shared" si="71"/>
        <v>20720</v>
      </c>
      <c r="J252" s="34">
        <f t="shared" si="72"/>
        <v>414.40000000000003</v>
      </c>
      <c r="K252" s="35"/>
      <c r="L252" s="35"/>
      <c r="M252" s="3">
        <f t="shared" si="63"/>
        <v>423.5500000000003</v>
      </c>
      <c r="N252" s="3">
        <f t="shared" si="59"/>
        <v>423.5500000000003</v>
      </c>
      <c r="O252" s="3">
        <f t="shared" si="60"/>
        <v>420</v>
      </c>
      <c r="P252" s="3">
        <f t="shared" si="61"/>
        <v>3.5500000000002956</v>
      </c>
      <c r="Q252" s="37">
        <f t="shared" si="73"/>
        <v>400</v>
      </c>
      <c r="R252" s="42">
        <f t="shared" si="64"/>
        <v>15.199999999999967</v>
      </c>
      <c r="S252" s="62">
        <f t="shared" si="65"/>
        <v>0</v>
      </c>
    </row>
    <row r="253" spans="1:19" x14ac:dyDescent="0.2">
      <c r="A253" s="85" t="s">
        <v>27</v>
      </c>
      <c r="B253" s="67" t="s">
        <v>11</v>
      </c>
      <c r="C253" s="39">
        <f>C252+1</f>
        <v>41349</v>
      </c>
      <c r="D253" s="36">
        <f t="shared" si="62"/>
        <v>6</v>
      </c>
      <c r="E253" s="9" t="str">
        <f t="shared" si="66"/>
        <v>sobota</v>
      </c>
      <c r="F253" s="36" t="str">
        <f t="shared" si="67"/>
        <v>sobota</v>
      </c>
      <c r="G253" s="11" t="str">
        <f t="shared" si="69"/>
        <v>1,5%</v>
      </c>
      <c r="H253" s="1">
        <f t="shared" si="70"/>
        <v>244</v>
      </c>
      <c r="I253" s="34">
        <f t="shared" si="71"/>
        <v>20960</v>
      </c>
      <c r="J253" s="34">
        <f t="shared" si="72"/>
        <v>314.39999999999998</v>
      </c>
      <c r="K253" s="35"/>
      <c r="L253" s="35"/>
      <c r="M253" s="3">
        <f t="shared" si="63"/>
        <v>317.95000000000027</v>
      </c>
      <c r="N253" s="3">
        <f t="shared" si="59"/>
        <v>317.95000000000027</v>
      </c>
      <c r="O253" s="3">
        <f t="shared" si="60"/>
        <v>310</v>
      </c>
      <c r="P253" s="3">
        <f t="shared" si="61"/>
        <v>7.9500000000002728</v>
      </c>
      <c r="Q253" s="5">
        <f t="shared" si="73"/>
        <v>420</v>
      </c>
      <c r="R253" s="12">
        <f>R252+10*G253-15</f>
        <v>0.34999999999996767</v>
      </c>
      <c r="S253" s="62">
        <f t="shared" si="65"/>
        <v>0</v>
      </c>
    </row>
    <row r="254" spans="1:19" x14ac:dyDescent="0.2">
      <c r="A254" s="86"/>
      <c r="B254" s="66">
        <v>2</v>
      </c>
      <c r="C254" s="13">
        <f t="shared" si="68"/>
        <v>41350</v>
      </c>
      <c r="D254" s="14">
        <f t="shared" si="62"/>
        <v>7</v>
      </c>
      <c r="E254" s="9" t="str">
        <f t="shared" si="66"/>
        <v>niedziela</v>
      </c>
      <c r="F254" s="10" t="str">
        <f t="shared" si="67"/>
        <v>niedziela</v>
      </c>
      <c r="G254" s="11" t="str">
        <f t="shared" si="69"/>
        <v>1,5%</v>
      </c>
      <c r="H254" s="1">
        <f t="shared" si="70"/>
        <v>245</v>
      </c>
      <c r="I254" s="34">
        <f t="shared" si="71"/>
        <v>21100</v>
      </c>
      <c r="J254" s="34">
        <f t="shared" si="72"/>
        <v>316.5</v>
      </c>
      <c r="K254" s="35"/>
      <c r="L254" s="35"/>
      <c r="M254" s="3">
        <f t="shared" si="63"/>
        <v>324.45000000000027</v>
      </c>
      <c r="N254" s="3">
        <f t="shared" si="59"/>
        <v>324.45000000000027</v>
      </c>
      <c r="O254" s="3">
        <f t="shared" si="60"/>
        <v>320</v>
      </c>
      <c r="P254" s="3">
        <f t="shared" si="61"/>
        <v>4.4500000000002728</v>
      </c>
      <c r="Q254" s="5">
        <f t="shared" si="73"/>
        <v>310</v>
      </c>
      <c r="R254" s="12">
        <f t="shared" si="64"/>
        <v>0.49999999999996769</v>
      </c>
      <c r="S254" s="62">
        <f t="shared" si="65"/>
        <v>0</v>
      </c>
    </row>
    <row r="255" spans="1:19" x14ac:dyDescent="0.2">
      <c r="A255" s="86"/>
      <c r="B255" s="66">
        <f t="shared" ref="B255:B318" si="75">B254+1</f>
        <v>3</v>
      </c>
      <c r="C255" s="13">
        <f t="shared" si="68"/>
        <v>41351</v>
      </c>
      <c r="D255" s="14">
        <f t="shared" si="62"/>
        <v>1</v>
      </c>
      <c r="E255" s="9" t="str">
        <f t="shared" si="66"/>
        <v>poniedziałek</v>
      </c>
      <c r="F255" s="10" t="str">
        <f t="shared" si="67"/>
        <v>poniedziałek</v>
      </c>
      <c r="G255" s="11" t="str">
        <f t="shared" si="69"/>
        <v>2%</v>
      </c>
      <c r="H255" s="1">
        <f t="shared" si="70"/>
        <v>246</v>
      </c>
      <c r="I255" s="34">
        <f t="shared" si="71"/>
        <v>21250</v>
      </c>
      <c r="J255" s="34">
        <f t="shared" si="72"/>
        <v>425</v>
      </c>
      <c r="K255" s="35"/>
      <c r="L255" s="35"/>
      <c r="M255" s="3">
        <f t="shared" si="63"/>
        <v>429.45000000000027</v>
      </c>
      <c r="N255" s="3">
        <f t="shared" si="59"/>
        <v>429.45000000000027</v>
      </c>
      <c r="O255" s="3">
        <f t="shared" si="60"/>
        <v>420</v>
      </c>
      <c r="P255" s="3">
        <f t="shared" si="61"/>
        <v>9.4500000000002728</v>
      </c>
      <c r="Q255" s="5">
        <f t="shared" si="73"/>
        <v>320</v>
      </c>
      <c r="R255" s="12">
        <f t="shared" si="64"/>
        <v>0.69999999999996776</v>
      </c>
      <c r="S255" s="62">
        <f t="shared" si="65"/>
        <v>0</v>
      </c>
    </row>
    <row r="256" spans="1:19" x14ac:dyDescent="0.2">
      <c r="A256" s="86"/>
      <c r="B256" s="66">
        <f t="shared" si="75"/>
        <v>4</v>
      </c>
      <c r="C256" s="13">
        <f t="shared" si="68"/>
        <v>41352</v>
      </c>
      <c r="D256" s="14">
        <f t="shared" si="62"/>
        <v>2</v>
      </c>
      <c r="E256" s="9" t="str">
        <f t="shared" si="66"/>
        <v>wtorek</v>
      </c>
      <c r="F256" s="10" t="str">
        <f t="shared" si="67"/>
        <v>wtorek</v>
      </c>
      <c r="G256" s="11" t="str">
        <f t="shared" si="69"/>
        <v>2%</v>
      </c>
      <c r="H256" s="1">
        <f t="shared" si="70"/>
        <v>247</v>
      </c>
      <c r="I256" s="34">
        <f t="shared" si="71"/>
        <v>21490</v>
      </c>
      <c r="J256" s="34">
        <f t="shared" si="72"/>
        <v>429.8</v>
      </c>
      <c r="K256" s="35"/>
      <c r="L256" s="35"/>
      <c r="M256" s="3">
        <f t="shared" si="63"/>
        <v>439.25000000000028</v>
      </c>
      <c r="N256" s="3">
        <f t="shared" si="59"/>
        <v>439.25000000000028</v>
      </c>
      <c r="O256" s="3">
        <f t="shared" si="60"/>
        <v>430</v>
      </c>
      <c r="P256" s="3">
        <f t="shared" si="61"/>
        <v>9.2500000000002842</v>
      </c>
      <c r="Q256" s="5">
        <f t="shared" si="73"/>
        <v>420</v>
      </c>
      <c r="R256" s="12">
        <f t="shared" si="64"/>
        <v>0.89999999999996771</v>
      </c>
      <c r="S256" s="62">
        <f t="shared" si="65"/>
        <v>0</v>
      </c>
    </row>
    <row r="257" spans="1:19" x14ac:dyDescent="0.2">
      <c r="A257" s="86"/>
      <c r="B257" s="66">
        <f t="shared" si="75"/>
        <v>5</v>
      </c>
      <c r="C257" s="13">
        <f t="shared" si="68"/>
        <v>41353</v>
      </c>
      <c r="D257" s="14">
        <f t="shared" si="62"/>
        <v>3</v>
      </c>
      <c r="E257" s="9" t="str">
        <f t="shared" si="66"/>
        <v>środa</v>
      </c>
      <c r="F257" s="10" t="str">
        <f t="shared" si="67"/>
        <v>środa</v>
      </c>
      <c r="G257" s="11" t="str">
        <f t="shared" si="69"/>
        <v>2%</v>
      </c>
      <c r="H257" s="1">
        <f t="shared" si="70"/>
        <v>248</v>
      </c>
      <c r="I257" s="34">
        <f t="shared" si="71"/>
        <v>21740</v>
      </c>
      <c r="J257" s="34">
        <f t="shared" si="72"/>
        <v>434.8</v>
      </c>
      <c r="K257" s="35"/>
      <c r="L257" s="35"/>
      <c r="M257" s="3">
        <f t="shared" si="63"/>
        <v>444.0500000000003</v>
      </c>
      <c r="N257" s="3">
        <f t="shared" si="59"/>
        <v>444.0500000000003</v>
      </c>
      <c r="O257" s="3">
        <f t="shared" si="60"/>
        <v>440</v>
      </c>
      <c r="P257" s="3">
        <f t="shared" si="61"/>
        <v>4.0500000000002956</v>
      </c>
      <c r="Q257" s="5">
        <f t="shared" si="73"/>
        <v>430</v>
      </c>
      <c r="R257" s="12">
        <f t="shared" si="64"/>
        <v>1.0999999999999677</v>
      </c>
      <c r="S257" s="62">
        <f t="shared" si="65"/>
        <v>0</v>
      </c>
    </row>
    <row r="258" spans="1:19" x14ac:dyDescent="0.2">
      <c r="A258" s="86"/>
      <c r="B258" s="66">
        <f t="shared" si="75"/>
        <v>6</v>
      </c>
      <c r="C258" s="13">
        <f t="shared" si="68"/>
        <v>41354</v>
      </c>
      <c r="D258" s="14">
        <f t="shared" si="62"/>
        <v>4</v>
      </c>
      <c r="E258" s="9" t="str">
        <f t="shared" si="66"/>
        <v>czwartek</v>
      </c>
      <c r="F258" s="10" t="str">
        <f t="shared" si="67"/>
        <v>czwartek</v>
      </c>
      <c r="G258" s="11" t="str">
        <f t="shared" si="69"/>
        <v>2%</v>
      </c>
      <c r="H258" s="1">
        <f t="shared" si="70"/>
        <v>249</v>
      </c>
      <c r="I258" s="34">
        <f t="shared" si="71"/>
        <v>22040</v>
      </c>
      <c r="J258" s="34">
        <f t="shared" si="72"/>
        <v>440.8</v>
      </c>
      <c r="K258" s="35"/>
      <c r="L258" s="35"/>
      <c r="M258" s="3">
        <f t="shared" si="63"/>
        <v>444.85000000000031</v>
      </c>
      <c r="N258" s="3">
        <f t="shared" si="59"/>
        <v>444.85000000000031</v>
      </c>
      <c r="O258" s="3">
        <f t="shared" si="60"/>
        <v>440</v>
      </c>
      <c r="P258" s="3">
        <f t="shared" si="61"/>
        <v>4.850000000000307</v>
      </c>
      <c r="Q258" s="5">
        <f t="shared" si="73"/>
        <v>440</v>
      </c>
      <c r="R258" s="12">
        <f t="shared" si="64"/>
        <v>1.2999999999999676</v>
      </c>
      <c r="S258" s="62">
        <f t="shared" si="65"/>
        <v>0</v>
      </c>
    </row>
    <row r="259" spans="1:19" x14ac:dyDescent="0.2">
      <c r="A259" s="86"/>
      <c r="B259" s="66">
        <f t="shared" si="75"/>
        <v>7</v>
      </c>
      <c r="C259" s="13">
        <f t="shared" si="68"/>
        <v>41355</v>
      </c>
      <c r="D259" s="14">
        <f t="shared" si="62"/>
        <v>5</v>
      </c>
      <c r="E259" s="9" t="str">
        <f t="shared" si="66"/>
        <v>piątek</v>
      </c>
      <c r="F259" s="10" t="str">
        <f t="shared" si="67"/>
        <v>piątek</v>
      </c>
      <c r="G259" s="11" t="str">
        <f t="shared" si="69"/>
        <v>2%</v>
      </c>
      <c r="H259" s="1">
        <f t="shared" si="70"/>
        <v>250</v>
      </c>
      <c r="I259" s="34">
        <f t="shared" si="71"/>
        <v>22340</v>
      </c>
      <c r="J259" s="34">
        <f t="shared" si="72"/>
        <v>446.8</v>
      </c>
      <c r="K259" s="35"/>
      <c r="L259" s="35"/>
      <c r="M259" s="3">
        <f t="shared" si="63"/>
        <v>451.65000000000032</v>
      </c>
      <c r="N259" s="3">
        <f t="shared" si="59"/>
        <v>451.65000000000032</v>
      </c>
      <c r="O259" s="3">
        <f t="shared" si="60"/>
        <v>450</v>
      </c>
      <c r="P259" s="3">
        <f t="shared" si="61"/>
        <v>1.6500000000003183</v>
      </c>
      <c r="Q259" s="5">
        <f t="shared" si="73"/>
        <v>440</v>
      </c>
      <c r="R259" s="12">
        <f t="shared" si="64"/>
        <v>1.4999999999999676</v>
      </c>
      <c r="S259" s="62">
        <f t="shared" si="65"/>
        <v>0</v>
      </c>
    </row>
    <row r="260" spans="1:19" x14ac:dyDescent="0.2">
      <c r="A260" s="86"/>
      <c r="B260" s="66">
        <f t="shared" si="75"/>
        <v>8</v>
      </c>
      <c r="C260" s="13">
        <f t="shared" si="68"/>
        <v>41356</v>
      </c>
      <c r="D260" s="14">
        <f t="shared" si="62"/>
        <v>6</v>
      </c>
      <c r="E260" s="9" t="str">
        <f t="shared" si="66"/>
        <v>sobota</v>
      </c>
      <c r="F260" s="10" t="str">
        <f t="shared" si="67"/>
        <v>sobota</v>
      </c>
      <c r="G260" s="11" t="str">
        <f t="shared" si="69"/>
        <v>1,5%</v>
      </c>
      <c r="H260" s="1">
        <f t="shared" si="70"/>
        <v>251</v>
      </c>
      <c r="I260" s="34">
        <f t="shared" si="71"/>
        <v>22610</v>
      </c>
      <c r="J260" s="34">
        <f t="shared" si="72"/>
        <v>339.15</v>
      </c>
      <c r="K260" s="35"/>
      <c r="L260" s="35"/>
      <c r="M260" s="3">
        <f t="shared" si="63"/>
        <v>340.8000000000003</v>
      </c>
      <c r="N260" s="3">
        <f t="shared" si="59"/>
        <v>340.8000000000003</v>
      </c>
      <c r="O260" s="3">
        <f t="shared" si="60"/>
        <v>340</v>
      </c>
      <c r="P260" s="3">
        <f t="shared" si="61"/>
        <v>0.80000000000029559</v>
      </c>
      <c r="Q260" s="5">
        <f t="shared" si="73"/>
        <v>450</v>
      </c>
      <c r="R260" s="12">
        <f t="shared" si="64"/>
        <v>1.6499999999999675</v>
      </c>
      <c r="S260" s="62">
        <f t="shared" si="65"/>
        <v>0</v>
      </c>
    </row>
    <row r="261" spans="1:19" x14ac:dyDescent="0.2">
      <c r="A261" s="86"/>
      <c r="B261" s="66">
        <f t="shared" si="75"/>
        <v>9</v>
      </c>
      <c r="C261" s="13">
        <f t="shared" si="68"/>
        <v>41357</v>
      </c>
      <c r="D261" s="14">
        <f t="shared" si="62"/>
        <v>7</v>
      </c>
      <c r="E261" s="9" t="str">
        <f t="shared" si="66"/>
        <v>niedziela</v>
      </c>
      <c r="F261" s="10" t="str">
        <f t="shared" si="67"/>
        <v>niedziela</v>
      </c>
      <c r="G261" s="11" t="str">
        <f t="shared" si="69"/>
        <v>1,5%</v>
      </c>
      <c r="H261" s="1">
        <f t="shared" si="70"/>
        <v>252</v>
      </c>
      <c r="I261" s="34">
        <f t="shared" si="71"/>
        <v>22760</v>
      </c>
      <c r="J261" s="34">
        <f t="shared" si="72"/>
        <v>341.4</v>
      </c>
      <c r="K261" s="35"/>
      <c r="L261" s="35"/>
      <c r="M261" s="3">
        <f t="shared" si="63"/>
        <v>342.20000000000027</v>
      </c>
      <c r="N261" s="3">
        <f t="shared" si="59"/>
        <v>342.20000000000027</v>
      </c>
      <c r="O261" s="3">
        <f t="shared" si="60"/>
        <v>340</v>
      </c>
      <c r="P261" s="3">
        <f t="shared" si="61"/>
        <v>2.2000000000002728</v>
      </c>
      <c r="Q261" s="5">
        <f t="shared" si="73"/>
        <v>340</v>
      </c>
      <c r="R261" s="12">
        <f t="shared" si="64"/>
        <v>1.7999999999999674</v>
      </c>
      <c r="S261" s="62">
        <f t="shared" si="65"/>
        <v>0</v>
      </c>
    </row>
    <row r="262" spans="1:19" x14ac:dyDescent="0.2">
      <c r="A262" s="86"/>
      <c r="B262" s="66">
        <f t="shared" si="75"/>
        <v>10</v>
      </c>
      <c r="C262" s="13">
        <f t="shared" si="68"/>
        <v>41358</v>
      </c>
      <c r="D262" s="14">
        <f t="shared" si="62"/>
        <v>1</v>
      </c>
      <c r="E262" s="9" t="str">
        <f t="shared" si="66"/>
        <v>poniedziałek</v>
      </c>
      <c r="F262" s="10" t="str">
        <f t="shared" si="67"/>
        <v>poniedziałek</v>
      </c>
      <c r="G262" s="11" t="str">
        <f t="shared" si="69"/>
        <v>2%</v>
      </c>
      <c r="H262" s="1">
        <f t="shared" si="70"/>
        <v>253</v>
      </c>
      <c r="I262" s="34">
        <f t="shared" si="71"/>
        <v>22910</v>
      </c>
      <c r="J262" s="34">
        <f t="shared" si="72"/>
        <v>458.2</v>
      </c>
      <c r="K262" s="35"/>
      <c r="L262" s="35"/>
      <c r="M262" s="3">
        <f t="shared" si="63"/>
        <v>460.40000000000026</v>
      </c>
      <c r="N262" s="3">
        <f t="shared" si="59"/>
        <v>460.40000000000026</v>
      </c>
      <c r="O262" s="3">
        <f t="shared" si="60"/>
        <v>460</v>
      </c>
      <c r="P262" s="3">
        <f t="shared" si="61"/>
        <v>0.40000000000026148</v>
      </c>
      <c r="Q262" s="5">
        <f t="shared" si="73"/>
        <v>340</v>
      </c>
      <c r="R262" s="12">
        <f t="shared" si="64"/>
        <v>1.9999999999999674</v>
      </c>
      <c r="S262" s="62">
        <f t="shared" si="65"/>
        <v>0</v>
      </c>
    </row>
    <row r="263" spans="1:19" x14ac:dyDescent="0.2">
      <c r="A263" s="86"/>
      <c r="B263" s="66">
        <f t="shared" si="75"/>
        <v>11</v>
      </c>
      <c r="C263" s="13">
        <f t="shared" si="68"/>
        <v>41359</v>
      </c>
      <c r="D263" s="14">
        <f t="shared" si="62"/>
        <v>2</v>
      </c>
      <c r="E263" s="9" t="str">
        <f t="shared" si="66"/>
        <v>wtorek</v>
      </c>
      <c r="F263" s="10" t="str">
        <f t="shared" si="67"/>
        <v>wtorek</v>
      </c>
      <c r="G263" s="11" t="str">
        <f t="shared" si="69"/>
        <v>2%</v>
      </c>
      <c r="H263" s="1">
        <f t="shared" si="70"/>
        <v>254</v>
      </c>
      <c r="I263" s="34">
        <f t="shared" si="71"/>
        <v>23180</v>
      </c>
      <c r="J263" s="34">
        <f t="shared" si="72"/>
        <v>463.6</v>
      </c>
      <c r="K263" s="35"/>
      <c r="L263" s="35"/>
      <c r="M263" s="3">
        <f t="shared" si="63"/>
        <v>464.00000000000028</v>
      </c>
      <c r="N263" s="3">
        <f t="shared" si="59"/>
        <v>464.00000000000028</v>
      </c>
      <c r="O263" s="3">
        <f t="shared" si="60"/>
        <v>460</v>
      </c>
      <c r="P263" s="3">
        <f t="shared" si="61"/>
        <v>4.0000000000002842</v>
      </c>
      <c r="Q263" s="5">
        <f t="shared" si="73"/>
        <v>460</v>
      </c>
      <c r="R263" s="12">
        <f t="shared" si="64"/>
        <v>2.1999999999999673</v>
      </c>
      <c r="S263" s="62">
        <f t="shared" si="65"/>
        <v>0</v>
      </c>
    </row>
    <row r="264" spans="1:19" x14ac:dyDescent="0.2">
      <c r="A264" s="86"/>
      <c r="B264" s="66">
        <f t="shared" si="75"/>
        <v>12</v>
      </c>
      <c r="C264" s="13">
        <f t="shared" si="68"/>
        <v>41360</v>
      </c>
      <c r="D264" s="14">
        <f t="shared" si="62"/>
        <v>3</v>
      </c>
      <c r="E264" s="9" t="str">
        <f t="shared" si="66"/>
        <v>środa</v>
      </c>
      <c r="F264" s="10" t="str">
        <f t="shared" si="67"/>
        <v>środa</v>
      </c>
      <c r="G264" s="11" t="str">
        <f t="shared" si="69"/>
        <v>2%</v>
      </c>
      <c r="H264" s="1">
        <f t="shared" si="70"/>
        <v>255</v>
      </c>
      <c r="I264" s="34">
        <f t="shared" si="71"/>
        <v>23440</v>
      </c>
      <c r="J264" s="34">
        <f t="shared" si="72"/>
        <v>468.8</v>
      </c>
      <c r="K264" s="35"/>
      <c r="L264" s="35"/>
      <c r="M264" s="3">
        <f t="shared" si="63"/>
        <v>472.8000000000003</v>
      </c>
      <c r="N264" s="3">
        <f t="shared" si="59"/>
        <v>472.8000000000003</v>
      </c>
      <c r="O264" s="3">
        <f t="shared" si="60"/>
        <v>470</v>
      </c>
      <c r="P264" s="3">
        <f t="shared" si="61"/>
        <v>2.8000000000002956</v>
      </c>
      <c r="Q264" s="5">
        <f t="shared" si="73"/>
        <v>460</v>
      </c>
      <c r="R264" s="12">
        <f t="shared" si="64"/>
        <v>2.3999999999999675</v>
      </c>
      <c r="S264" s="62">
        <f t="shared" si="65"/>
        <v>0</v>
      </c>
    </row>
    <row r="265" spans="1:19" x14ac:dyDescent="0.2">
      <c r="A265" s="86"/>
      <c r="B265" s="66">
        <f t="shared" si="75"/>
        <v>13</v>
      </c>
      <c r="C265" s="13">
        <f t="shared" si="68"/>
        <v>41361</v>
      </c>
      <c r="D265" s="14">
        <f t="shared" si="62"/>
        <v>4</v>
      </c>
      <c r="E265" s="9" t="str">
        <f t="shared" si="66"/>
        <v>czwartek</v>
      </c>
      <c r="F265" s="10" t="str">
        <f t="shared" si="67"/>
        <v>czwartek</v>
      </c>
      <c r="G265" s="11" t="str">
        <f t="shared" si="69"/>
        <v>2%</v>
      </c>
      <c r="H265" s="1">
        <f t="shared" si="70"/>
        <v>256</v>
      </c>
      <c r="I265" s="34">
        <f t="shared" si="71"/>
        <v>23760</v>
      </c>
      <c r="J265" s="34">
        <f t="shared" si="72"/>
        <v>475.2</v>
      </c>
      <c r="K265" s="35"/>
      <c r="L265" s="35"/>
      <c r="M265" s="3">
        <f t="shared" si="63"/>
        <v>478.00000000000028</v>
      </c>
      <c r="N265" s="3">
        <f t="shared" si="59"/>
        <v>478.00000000000028</v>
      </c>
      <c r="O265" s="3">
        <f t="shared" si="60"/>
        <v>470</v>
      </c>
      <c r="P265" s="3">
        <f t="shared" si="61"/>
        <v>8.0000000000002842</v>
      </c>
      <c r="Q265" s="5">
        <f t="shared" si="73"/>
        <v>470</v>
      </c>
      <c r="R265" s="12">
        <f t="shared" si="64"/>
        <v>2.5999999999999677</v>
      </c>
      <c r="S265" s="62">
        <f t="shared" si="65"/>
        <v>0</v>
      </c>
    </row>
    <row r="266" spans="1:19" x14ac:dyDescent="0.2">
      <c r="A266" s="86"/>
      <c r="B266" s="66">
        <f t="shared" si="75"/>
        <v>14</v>
      </c>
      <c r="C266" s="13">
        <f t="shared" si="68"/>
        <v>41362</v>
      </c>
      <c r="D266" s="14">
        <f t="shared" si="62"/>
        <v>5</v>
      </c>
      <c r="E266" s="9" t="str">
        <f t="shared" si="66"/>
        <v>piątek</v>
      </c>
      <c r="F266" s="10" t="str">
        <f t="shared" si="67"/>
        <v>piątek</v>
      </c>
      <c r="G266" s="11" t="str">
        <f t="shared" si="69"/>
        <v>2%</v>
      </c>
      <c r="H266" s="1">
        <f t="shared" si="70"/>
        <v>257</v>
      </c>
      <c r="I266" s="34">
        <f t="shared" si="71"/>
        <v>24080</v>
      </c>
      <c r="J266" s="34">
        <f t="shared" si="72"/>
        <v>481.6</v>
      </c>
      <c r="K266" s="35"/>
      <c r="L266" s="35"/>
      <c r="M266" s="3">
        <f t="shared" si="63"/>
        <v>489.60000000000031</v>
      </c>
      <c r="N266" s="3">
        <f t="shared" si="59"/>
        <v>489.60000000000031</v>
      </c>
      <c r="O266" s="3">
        <f t="shared" si="60"/>
        <v>480</v>
      </c>
      <c r="P266" s="3">
        <f t="shared" si="61"/>
        <v>9.600000000000307</v>
      </c>
      <c r="Q266" s="5">
        <f t="shared" si="73"/>
        <v>470</v>
      </c>
      <c r="R266" s="12">
        <f t="shared" si="64"/>
        <v>2.7999999999999678</v>
      </c>
      <c r="S266" s="62">
        <f t="shared" si="65"/>
        <v>0</v>
      </c>
    </row>
    <row r="267" spans="1:19" x14ac:dyDescent="0.2">
      <c r="A267" s="86"/>
      <c r="B267" s="66">
        <f t="shared" si="75"/>
        <v>15</v>
      </c>
      <c r="C267" s="13">
        <f t="shared" si="68"/>
        <v>41363</v>
      </c>
      <c r="D267" s="14">
        <f t="shared" si="62"/>
        <v>6</v>
      </c>
      <c r="E267" s="9" t="str">
        <f t="shared" si="66"/>
        <v>sobota</v>
      </c>
      <c r="F267" s="10" t="str">
        <f t="shared" si="67"/>
        <v>sobota</v>
      </c>
      <c r="G267" s="11" t="str">
        <f t="shared" si="69"/>
        <v>1,5%</v>
      </c>
      <c r="H267" s="1">
        <f t="shared" si="70"/>
        <v>258</v>
      </c>
      <c r="I267" s="34">
        <f t="shared" si="71"/>
        <v>24360</v>
      </c>
      <c r="J267" s="34">
        <f t="shared" si="72"/>
        <v>365.4</v>
      </c>
      <c r="K267" s="35"/>
      <c r="L267" s="35"/>
      <c r="M267" s="3">
        <f t="shared" si="63"/>
        <v>375.00000000000028</v>
      </c>
      <c r="N267" s="3">
        <f t="shared" ref="N267:N330" si="76">M267-L267</f>
        <v>375.00000000000028</v>
      </c>
      <c r="O267" s="3">
        <f t="shared" ref="O267:O330" si="77">FLOOR(N267,10)</f>
        <v>370</v>
      </c>
      <c r="P267" s="3">
        <f t="shared" ref="P267:P330" si="78">M267-L267-O267</f>
        <v>5.0000000000002842</v>
      </c>
      <c r="Q267" s="5">
        <f t="shared" si="73"/>
        <v>480</v>
      </c>
      <c r="R267" s="12">
        <f t="shared" si="64"/>
        <v>2.9499999999999678</v>
      </c>
      <c r="S267" s="62">
        <f t="shared" si="65"/>
        <v>0</v>
      </c>
    </row>
    <row r="268" spans="1:19" x14ac:dyDescent="0.2">
      <c r="A268" s="86"/>
      <c r="B268" s="66">
        <f t="shared" si="75"/>
        <v>16</v>
      </c>
      <c r="C268" s="13">
        <f t="shared" si="68"/>
        <v>41364</v>
      </c>
      <c r="D268" s="14">
        <f t="shared" si="62"/>
        <v>7</v>
      </c>
      <c r="E268" s="9" t="str">
        <f t="shared" si="66"/>
        <v>niedziela</v>
      </c>
      <c r="F268" s="10" t="str">
        <f t="shared" si="67"/>
        <v>niedziela</v>
      </c>
      <c r="G268" s="11" t="str">
        <f t="shared" si="69"/>
        <v>1,5%</v>
      </c>
      <c r="H268" s="1">
        <f t="shared" si="70"/>
        <v>259</v>
      </c>
      <c r="I268" s="34">
        <f t="shared" si="71"/>
        <v>24530</v>
      </c>
      <c r="J268" s="34">
        <f t="shared" si="72"/>
        <v>367.95</v>
      </c>
      <c r="K268" s="35"/>
      <c r="L268" s="35"/>
      <c r="M268" s="3">
        <f t="shared" si="63"/>
        <v>372.95000000000027</v>
      </c>
      <c r="N268" s="3">
        <f t="shared" si="76"/>
        <v>372.95000000000027</v>
      </c>
      <c r="O268" s="3">
        <f t="shared" si="77"/>
        <v>370</v>
      </c>
      <c r="P268" s="3">
        <f t="shared" si="78"/>
        <v>2.9500000000002728</v>
      </c>
      <c r="Q268" s="5">
        <f t="shared" si="73"/>
        <v>370</v>
      </c>
      <c r="R268" s="12">
        <f t="shared" si="64"/>
        <v>3.0999999999999677</v>
      </c>
      <c r="S268" s="62">
        <f t="shared" si="65"/>
        <v>0</v>
      </c>
    </row>
    <row r="269" spans="1:19" x14ac:dyDescent="0.2">
      <c r="A269" s="86"/>
      <c r="B269" s="66">
        <f t="shared" si="75"/>
        <v>17</v>
      </c>
      <c r="C269" s="13">
        <f t="shared" si="68"/>
        <v>41365</v>
      </c>
      <c r="D269" s="14">
        <f t="shared" ref="D269:D334" si="79">WEEKDAY(C269,2)</f>
        <v>1</v>
      </c>
      <c r="E269" s="9" t="str">
        <f t="shared" si="66"/>
        <v>poniedziałek</v>
      </c>
      <c r="F269" s="10" t="str">
        <f t="shared" si="67"/>
        <v>poniedziałek</v>
      </c>
      <c r="G269" s="11" t="str">
        <f t="shared" si="69"/>
        <v>2%</v>
      </c>
      <c r="H269" s="1">
        <f t="shared" si="70"/>
        <v>260</v>
      </c>
      <c r="I269" s="34">
        <f t="shared" si="71"/>
        <v>24700</v>
      </c>
      <c r="J269" s="34">
        <f t="shared" si="72"/>
        <v>494</v>
      </c>
      <c r="K269" s="35"/>
      <c r="L269" s="35"/>
      <c r="M269" s="3">
        <f t="shared" ref="M269:M332" si="80">P268+J269+K269</f>
        <v>496.95000000000027</v>
      </c>
      <c r="N269" s="3">
        <f t="shared" si="76"/>
        <v>496.95000000000027</v>
      </c>
      <c r="O269" s="3">
        <f t="shared" si="77"/>
        <v>490</v>
      </c>
      <c r="P269" s="3">
        <f t="shared" si="78"/>
        <v>6.9500000000002728</v>
      </c>
      <c r="Q269" s="5">
        <f t="shared" si="73"/>
        <v>370</v>
      </c>
      <c r="R269" s="12">
        <f t="shared" ref="R269:R332" si="81">R268+10*G269</f>
        <v>3.2999999999999678</v>
      </c>
      <c r="S269" s="62">
        <f t="shared" si="65"/>
        <v>0</v>
      </c>
    </row>
    <row r="270" spans="1:19" x14ac:dyDescent="0.2">
      <c r="A270" s="86"/>
      <c r="B270" s="66">
        <f t="shared" si="75"/>
        <v>18</v>
      </c>
      <c r="C270" s="13">
        <f t="shared" si="68"/>
        <v>41366</v>
      </c>
      <c r="D270" s="14">
        <f t="shared" si="79"/>
        <v>2</v>
      </c>
      <c r="E270" s="9" t="str">
        <f t="shared" si="66"/>
        <v>wtorek</v>
      </c>
      <c r="F270" s="10" t="str">
        <f t="shared" si="67"/>
        <v>wtorek</v>
      </c>
      <c r="G270" s="11" t="str">
        <f t="shared" si="69"/>
        <v>2%</v>
      </c>
      <c r="H270" s="1">
        <f t="shared" si="70"/>
        <v>261</v>
      </c>
      <c r="I270" s="34">
        <f t="shared" si="71"/>
        <v>24980</v>
      </c>
      <c r="J270" s="34">
        <f t="shared" si="72"/>
        <v>499.6</v>
      </c>
      <c r="K270" s="35"/>
      <c r="L270" s="35"/>
      <c r="M270" s="3">
        <f t="shared" si="80"/>
        <v>506.5500000000003</v>
      </c>
      <c r="N270" s="3">
        <f t="shared" si="76"/>
        <v>506.5500000000003</v>
      </c>
      <c r="O270" s="3">
        <f t="shared" si="77"/>
        <v>500</v>
      </c>
      <c r="P270" s="3">
        <f t="shared" si="78"/>
        <v>6.5500000000002956</v>
      </c>
      <c r="Q270" s="5">
        <f t="shared" si="73"/>
        <v>490</v>
      </c>
      <c r="R270" s="12">
        <f t="shared" si="81"/>
        <v>3.499999999999968</v>
      </c>
      <c r="S270" s="62">
        <f t="shared" si="65"/>
        <v>0</v>
      </c>
    </row>
    <row r="271" spans="1:19" x14ac:dyDescent="0.2">
      <c r="A271" s="86"/>
      <c r="B271" s="66">
        <f t="shared" si="75"/>
        <v>19</v>
      </c>
      <c r="C271" s="13">
        <f t="shared" si="68"/>
        <v>41367</v>
      </c>
      <c r="D271" s="14">
        <f t="shared" si="79"/>
        <v>3</v>
      </c>
      <c r="E271" s="9" t="str">
        <f t="shared" si="66"/>
        <v>środa</v>
      </c>
      <c r="F271" s="10" t="str">
        <f t="shared" si="67"/>
        <v>środa</v>
      </c>
      <c r="G271" s="11" t="str">
        <f t="shared" si="69"/>
        <v>2%</v>
      </c>
      <c r="H271" s="1">
        <f t="shared" si="70"/>
        <v>262</v>
      </c>
      <c r="I271" s="34">
        <f t="shared" si="71"/>
        <v>25270</v>
      </c>
      <c r="J271" s="34">
        <f t="shared" si="72"/>
        <v>505.40000000000003</v>
      </c>
      <c r="K271" s="35"/>
      <c r="L271" s="35"/>
      <c r="M271" s="3">
        <f t="shared" si="80"/>
        <v>511.95000000000033</v>
      </c>
      <c r="N271" s="3">
        <f t="shared" si="76"/>
        <v>511.95000000000033</v>
      </c>
      <c r="O271" s="3">
        <f t="shared" si="77"/>
        <v>510</v>
      </c>
      <c r="P271" s="3">
        <f t="shared" si="78"/>
        <v>1.9500000000003297</v>
      </c>
      <c r="Q271" s="5">
        <f t="shared" si="73"/>
        <v>500</v>
      </c>
      <c r="R271" s="12">
        <f t="shared" si="81"/>
        <v>3.6999999999999682</v>
      </c>
      <c r="S271" s="62">
        <f t="shared" si="65"/>
        <v>0</v>
      </c>
    </row>
    <row r="272" spans="1:19" x14ac:dyDescent="0.2">
      <c r="A272" s="86"/>
      <c r="B272" s="66">
        <f t="shared" si="75"/>
        <v>20</v>
      </c>
      <c r="C272" s="13">
        <f t="shared" si="68"/>
        <v>41368</v>
      </c>
      <c r="D272" s="14">
        <f t="shared" si="79"/>
        <v>4</v>
      </c>
      <c r="E272" s="9" t="str">
        <f t="shared" si="66"/>
        <v>czwartek</v>
      </c>
      <c r="F272" s="10" t="str">
        <f t="shared" si="67"/>
        <v>czwartek</v>
      </c>
      <c r="G272" s="11" t="str">
        <f t="shared" si="69"/>
        <v>2%</v>
      </c>
      <c r="H272" s="1">
        <f t="shared" si="70"/>
        <v>263</v>
      </c>
      <c r="I272" s="34">
        <f t="shared" si="71"/>
        <v>25620</v>
      </c>
      <c r="J272" s="34">
        <f t="shared" si="72"/>
        <v>512.4</v>
      </c>
      <c r="K272" s="35"/>
      <c r="L272" s="35"/>
      <c r="M272" s="3">
        <f t="shared" si="80"/>
        <v>514.35000000000036</v>
      </c>
      <c r="N272" s="3">
        <f t="shared" si="76"/>
        <v>514.35000000000036</v>
      </c>
      <c r="O272" s="3">
        <f t="shared" si="77"/>
        <v>510</v>
      </c>
      <c r="P272" s="3">
        <f t="shared" si="78"/>
        <v>4.3500000000003638</v>
      </c>
      <c r="Q272" s="5">
        <f t="shared" si="73"/>
        <v>510</v>
      </c>
      <c r="R272" s="12">
        <f t="shared" si="81"/>
        <v>3.8999999999999684</v>
      </c>
      <c r="S272" s="62">
        <f t="shared" si="65"/>
        <v>0</v>
      </c>
    </row>
    <row r="273" spans="1:19" x14ac:dyDescent="0.2">
      <c r="A273" s="86"/>
      <c r="B273" s="66">
        <f t="shared" si="75"/>
        <v>21</v>
      </c>
      <c r="C273" s="13">
        <f t="shared" si="68"/>
        <v>41369</v>
      </c>
      <c r="D273" s="14">
        <f t="shared" si="79"/>
        <v>5</v>
      </c>
      <c r="E273" s="9" t="str">
        <f t="shared" si="66"/>
        <v>piątek</v>
      </c>
      <c r="F273" s="10" t="str">
        <f t="shared" si="67"/>
        <v>piątek</v>
      </c>
      <c r="G273" s="11" t="str">
        <f t="shared" si="69"/>
        <v>2%</v>
      </c>
      <c r="H273" s="1">
        <f t="shared" si="70"/>
        <v>264</v>
      </c>
      <c r="I273" s="34">
        <f t="shared" si="71"/>
        <v>25970</v>
      </c>
      <c r="J273" s="34">
        <f t="shared" si="72"/>
        <v>519.4</v>
      </c>
      <c r="K273" s="35"/>
      <c r="L273" s="35"/>
      <c r="M273" s="3">
        <f t="shared" si="80"/>
        <v>523.75000000000034</v>
      </c>
      <c r="N273" s="3">
        <f t="shared" si="76"/>
        <v>523.75000000000034</v>
      </c>
      <c r="O273" s="3">
        <f t="shared" si="77"/>
        <v>520</v>
      </c>
      <c r="P273" s="3">
        <f t="shared" si="78"/>
        <v>3.7500000000003411</v>
      </c>
      <c r="Q273" s="5">
        <f t="shared" si="73"/>
        <v>510</v>
      </c>
      <c r="R273" s="12">
        <f t="shared" si="81"/>
        <v>4.0999999999999686</v>
      </c>
      <c r="S273" s="62">
        <f t="shared" ref="S273:S336" si="82">S272+L273</f>
        <v>0</v>
      </c>
    </row>
    <row r="274" spans="1:19" x14ac:dyDescent="0.2">
      <c r="A274" s="86"/>
      <c r="B274" s="66">
        <f t="shared" si="75"/>
        <v>22</v>
      </c>
      <c r="C274" s="13">
        <f t="shared" si="68"/>
        <v>41370</v>
      </c>
      <c r="D274" s="14">
        <f t="shared" si="79"/>
        <v>6</v>
      </c>
      <c r="E274" s="9" t="str">
        <f t="shared" si="66"/>
        <v>sobota</v>
      </c>
      <c r="F274" s="10" t="str">
        <f t="shared" si="67"/>
        <v>sobota</v>
      </c>
      <c r="G274" s="11" t="str">
        <f t="shared" si="69"/>
        <v>1,5%</v>
      </c>
      <c r="H274" s="1">
        <f t="shared" si="70"/>
        <v>265</v>
      </c>
      <c r="I274" s="34">
        <f t="shared" si="71"/>
        <v>26270</v>
      </c>
      <c r="J274" s="34">
        <f t="shared" si="72"/>
        <v>394.05</v>
      </c>
      <c r="K274" s="35"/>
      <c r="L274" s="35"/>
      <c r="M274" s="3">
        <f t="shared" si="80"/>
        <v>397.80000000000035</v>
      </c>
      <c r="N274" s="3">
        <f t="shared" si="76"/>
        <v>397.80000000000035</v>
      </c>
      <c r="O274" s="3">
        <f t="shared" si="77"/>
        <v>390</v>
      </c>
      <c r="P274" s="3">
        <f t="shared" si="78"/>
        <v>7.8000000000003524</v>
      </c>
      <c r="Q274" s="5">
        <f t="shared" si="73"/>
        <v>520</v>
      </c>
      <c r="R274" s="12">
        <f t="shared" si="81"/>
        <v>4.2499999999999689</v>
      </c>
      <c r="S274" s="62">
        <f t="shared" si="82"/>
        <v>0</v>
      </c>
    </row>
    <row r="275" spans="1:19" x14ac:dyDescent="0.2">
      <c r="A275" s="86"/>
      <c r="B275" s="66">
        <f t="shared" si="75"/>
        <v>23</v>
      </c>
      <c r="C275" s="13">
        <f t="shared" si="68"/>
        <v>41371</v>
      </c>
      <c r="D275" s="14">
        <f t="shared" si="79"/>
        <v>7</v>
      </c>
      <c r="E275" s="9" t="str">
        <f t="shared" si="66"/>
        <v>niedziela</v>
      </c>
      <c r="F275" s="10" t="str">
        <f t="shared" si="67"/>
        <v>niedziela</v>
      </c>
      <c r="G275" s="11" t="str">
        <f t="shared" si="69"/>
        <v>1,5%</v>
      </c>
      <c r="H275" s="1">
        <f t="shared" si="70"/>
        <v>266</v>
      </c>
      <c r="I275" s="34">
        <f t="shared" si="71"/>
        <v>26440</v>
      </c>
      <c r="J275" s="34">
        <f t="shared" si="72"/>
        <v>396.59999999999997</v>
      </c>
      <c r="K275" s="35"/>
      <c r="L275" s="35"/>
      <c r="M275" s="3">
        <f t="shared" si="80"/>
        <v>404.40000000000032</v>
      </c>
      <c r="N275" s="3">
        <f t="shared" si="76"/>
        <v>404.40000000000032</v>
      </c>
      <c r="O275" s="3">
        <f t="shared" si="77"/>
        <v>400</v>
      </c>
      <c r="P275" s="3">
        <f t="shared" si="78"/>
        <v>4.4000000000003183</v>
      </c>
      <c r="Q275" s="5">
        <f t="shared" si="73"/>
        <v>390</v>
      </c>
      <c r="R275" s="12">
        <f t="shared" si="81"/>
        <v>4.3999999999999693</v>
      </c>
      <c r="S275" s="62">
        <f t="shared" si="82"/>
        <v>0</v>
      </c>
    </row>
    <row r="276" spans="1:19" x14ac:dyDescent="0.2">
      <c r="A276" s="86"/>
      <c r="B276" s="66">
        <f t="shared" si="75"/>
        <v>24</v>
      </c>
      <c r="C276" s="13">
        <f t="shared" si="68"/>
        <v>41372</v>
      </c>
      <c r="D276" s="14">
        <f t="shared" si="79"/>
        <v>1</v>
      </c>
      <c r="E276" s="9" t="str">
        <f t="shared" si="66"/>
        <v>poniedziałek</v>
      </c>
      <c r="F276" s="10" t="str">
        <f t="shared" si="67"/>
        <v>poniedziałek</v>
      </c>
      <c r="G276" s="11" t="str">
        <f t="shared" si="69"/>
        <v>2%</v>
      </c>
      <c r="H276" s="1">
        <f t="shared" si="70"/>
        <v>267</v>
      </c>
      <c r="I276" s="34">
        <f t="shared" si="71"/>
        <v>26620</v>
      </c>
      <c r="J276" s="34">
        <f t="shared" si="72"/>
        <v>532.4</v>
      </c>
      <c r="K276" s="35"/>
      <c r="L276" s="35"/>
      <c r="M276" s="3">
        <f t="shared" si="80"/>
        <v>536.8000000000003</v>
      </c>
      <c r="N276" s="3">
        <f t="shared" si="76"/>
        <v>536.8000000000003</v>
      </c>
      <c r="O276" s="3">
        <f t="shared" si="77"/>
        <v>530</v>
      </c>
      <c r="P276" s="3">
        <f t="shared" si="78"/>
        <v>6.8000000000002956</v>
      </c>
      <c r="Q276" s="5">
        <f t="shared" si="73"/>
        <v>400</v>
      </c>
      <c r="R276" s="12">
        <f t="shared" si="81"/>
        <v>4.5999999999999694</v>
      </c>
      <c r="S276" s="62">
        <f t="shared" si="82"/>
        <v>0</v>
      </c>
    </row>
    <row r="277" spans="1:19" x14ac:dyDescent="0.2">
      <c r="A277" s="86"/>
      <c r="B277" s="66">
        <f t="shared" si="75"/>
        <v>25</v>
      </c>
      <c r="C277" s="13">
        <f t="shared" si="68"/>
        <v>41373</v>
      </c>
      <c r="D277" s="14">
        <f t="shared" si="79"/>
        <v>2</v>
      </c>
      <c r="E277" s="9" t="str">
        <f t="shared" si="66"/>
        <v>wtorek</v>
      </c>
      <c r="F277" s="10" t="str">
        <f t="shared" si="67"/>
        <v>wtorek</v>
      </c>
      <c r="G277" s="11" t="str">
        <f t="shared" si="69"/>
        <v>2%</v>
      </c>
      <c r="H277" s="1">
        <f t="shared" si="70"/>
        <v>268</v>
      </c>
      <c r="I277" s="34">
        <f t="shared" si="71"/>
        <v>26930</v>
      </c>
      <c r="J277" s="34">
        <f t="shared" si="72"/>
        <v>538.6</v>
      </c>
      <c r="K277" s="35"/>
      <c r="L277" s="35"/>
      <c r="M277" s="3">
        <f t="shared" si="80"/>
        <v>545.40000000000032</v>
      </c>
      <c r="N277" s="3">
        <f t="shared" si="76"/>
        <v>545.40000000000032</v>
      </c>
      <c r="O277" s="3">
        <f t="shared" si="77"/>
        <v>540</v>
      </c>
      <c r="P277" s="3">
        <f t="shared" si="78"/>
        <v>5.4000000000003183</v>
      </c>
      <c r="Q277" s="5">
        <f t="shared" si="73"/>
        <v>530</v>
      </c>
      <c r="R277" s="12">
        <f t="shared" si="81"/>
        <v>4.7999999999999696</v>
      </c>
      <c r="S277" s="62">
        <f t="shared" si="82"/>
        <v>0</v>
      </c>
    </row>
    <row r="278" spans="1:19" x14ac:dyDescent="0.2">
      <c r="A278" s="86"/>
      <c r="B278" s="66">
        <f t="shared" si="75"/>
        <v>26</v>
      </c>
      <c r="C278" s="13">
        <f t="shared" si="68"/>
        <v>41374</v>
      </c>
      <c r="D278" s="14">
        <f t="shared" si="79"/>
        <v>3</v>
      </c>
      <c r="E278" s="9" t="str">
        <f t="shared" si="66"/>
        <v>środa</v>
      </c>
      <c r="F278" s="10" t="str">
        <f t="shared" si="67"/>
        <v>środa</v>
      </c>
      <c r="G278" s="11" t="str">
        <f t="shared" si="69"/>
        <v>2%</v>
      </c>
      <c r="H278" s="1">
        <f t="shared" si="70"/>
        <v>269</v>
      </c>
      <c r="I278" s="34">
        <f t="shared" si="71"/>
        <v>27240</v>
      </c>
      <c r="J278" s="34">
        <f t="shared" si="72"/>
        <v>544.79999999999995</v>
      </c>
      <c r="K278" s="35"/>
      <c r="L278" s="35"/>
      <c r="M278" s="3">
        <f t="shared" si="80"/>
        <v>550.20000000000027</v>
      </c>
      <c r="N278" s="3">
        <f>M278-L278</f>
        <v>550.20000000000027</v>
      </c>
      <c r="O278" s="3">
        <f t="shared" si="77"/>
        <v>550</v>
      </c>
      <c r="P278" s="3">
        <f>M278-L278-O278</f>
        <v>0.20000000000027285</v>
      </c>
      <c r="Q278" s="5">
        <f t="shared" si="73"/>
        <v>540</v>
      </c>
      <c r="R278" s="12">
        <f t="shared" si="81"/>
        <v>4.9999999999999698</v>
      </c>
      <c r="S278" s="62">
        <f>S277+L278</f>
        <v>0</v>
      </c>
    </row>
    <row r="279" spans="1:19" x14ac:dyDescent="0.2">
      <c r="A279" s="86"/>
      <c r="B279" s="66">
        <f t="shared" si="75"/>
        <v>27</v>
      </c>
      <c r="C279" s="13">
        <f t="shared" si="68"/>
        <v>41375</v>
      </c>
      <c r="D279" s="14">
        <f t="shared" si="79"/>
        <v>4</v>
      </c>
      <c r="E279" s="9" t="str">
        <f t="shared" si="66"/>
        <v>czwartek</v>
      </c>
      <c r="F279" s="10" t="str">
        <f t="shared" si="67"/>
        <v>czwartek</v>
      </c>
      <c r="G279" s="11" t="str">
        <f t="shared" si="69"/>
        <v>2%</v>
      </c>
      <c r="H279" s="1">
        <f t="shared" si="70"/>
        <v>270</v>
      </c>
      <c r="I279" s="34">
        <f t="shared" si="71"/>
        <v>27620</v>
      </c>
      <c r="J279" s="34">
        <f t="shared" si="72"/>
        <v>552.4</v>
      </c>
      <c r="K279" s="35"/>
      <c r="L279" s="35"/>
      <c r="M279" s="3">
        <f t="shared" si="80"/>
        <v>552.60000000000025</v>
      </c>
      <c r="N279" s="3">
        <f t="shared" si="76"/>
        <v>552.60000000000025</v>
      </c>
      <c r="O279" s="3">
        <f t="shared" si="77"/>
        <v>550</v>
      </c>
      <c r="P279" s="3">
        <f t="shared" si="78"/>
        <v>2.6000000000002501</v>
      </c>
      <c r="Q279" s="5">
        <f t="shared" si="73"/>
        <v>550</v>
      </c>
      <c r="R279" s="12">
        <f t="shared" si="81"/>
        <v>5.19999999999997</v>
      </c>
      <c r="S279" s="62">
        <f t="shared" si="82"/>
        <v>0</v>
      </c>
    </row>
    <row r="280" spans="1:19" x14ac:dyDescent="0.2">
      <c r="A280" s="86"/>
      <c r="B280" s="66">
        <f t="shared" si="75"/>
        <v>28</v>
      </c>
      <c r="C280" s="13">
        <f t="shared" si="68"/>
        <v>41376</v>
      </c>
      <c r="D280" s="14">
        <f t="shared" si="79"/>
        <v>5</v>
      </c>
      <c r="E280" s="9" t="str">
        <f t="shared" ref="E280:E343" si="83">IF(D280=1,"poniedziałek",IF(D280=2,"wtorek", IF(D280=3,"środa",IF(D280=4,"czwartek", IF(D280=5,"piątek", IF(D280=6, "sobota", IF(D280=7, "niedziela")))))))</f>
        <v>piątek</v>
      </c>
      <c r="F280" s="10" t="str">
        <f t="shared" ref="F280:F343" si="84">E280</f>
        <v>piątek</v>
      </c>
      <c r="G280" s="11" t="str">
        <f t="shared" si="69"/>
        <v>2%</v>
      </c>
      <c r="H280" s="1">
        <f t="shared" si="70"/>
        <v>271</v>
      </c>
      <c r="I280" s="34">
        <f t="shared" si="71"/>
        <v>27990</v>
      </c>
      <c r="J280" s="34">
        <f t="shared" si="72"/>
        <v>559.80000000000007</v>
      </c>
      <c r="K280" s="35"/>
      <c r="L280" s="35"/>
      <c r="M280" s="3">
        <f t="shared" si="80"/>
        <v>562.40000000000032</v>
      </c>
      <c r="N280" s="3">
        <f t="shared" si="76"/>
        <v>562.40000000000032</v>
      </c>
      <c r="O280" s="3">
        <f t="shared" si="77"/>
        <v>560</v>
      </c>
      <c r="P280" s="3">
        <f t="shared" si="78"/>
        <v>2.4000000000003183</v>
      </c>
      <c r="Q280" s="5">
        <f t="shared" si="73"/>
        <v>550</v>
      </c>
      <c r="R280" s="12">
        <f t="shared" si="81"/>
        <v>5.3999999999999702</v>
      </c>
      <c r="S280" s="62">
        <f t="shared" si="82"/>
        <v>0</v>
      </c>
    </row>
    <row r="281" spans="1:19" x14ac:dyDescent="0.2">
      <c r="A281" s="86"/>
      <c r="B281" s="66">
        <f t="shared" si="75"/>
        <v>29</v>
      </c>
      <c r="C281" s="13">
        <f t="shared" si="68"/>
        <v>41377</v>
      </c>
      <c r="D281" s="14">
        <f t="shared" si="79"/>
        <v>6</v>
      </c>
      <c r="E281" s="9" t="str">
        <f t="shared" si="83"/>
        <v>sobota</v>
      </c>
      <c r="F281" s="10" t="str">
        <f t="shared" si="84"/>
        <v>sobota</v>
      </c>
      <c r="G281" s="11" t="str">
        <f t="shared" si="69"/>
        <v>1,5%</v>
      </c>
      <c r="H281" s="1">
        <f t="shared" si="70"/>
        <v>272</v>
      </c>
      <c r="I281" s="34">
        <f t="shared" si="71"/>
        <v>28320</v>
      </c>
      <c r="J281" s="34">
        <f t="shared" si="72"/>
        <v>424.8</v>
      </c>
      <c r="K281" s="35"/>
      <c r="L281" s="35"/>
      <c r="M281" s="3">
        <f t="shared" si="80"/>
        <v>427.20000000000033</v>
      </c>
      <c r="N281" s="3">
        <f t="shared" si="76"/>
        <v>427.20000000000033</v>
      </c>
      <c r="O281" s="3">
        <f t="shared" si="77"/>
        <v>420</v>
      </c>
      <c r="P281" s="3">
        <f t="shared" si="78"/>
        <v>7.2000000000003297</v>
      </c>
      <c r="Q281" s="5">
        <f t="shared" si="73"/>
        <v>560</v>
      </c>
      <c r="R281" s="12">
        <f t="shared" si="81"/>
        <v>5.5499999999999705</v>
      </c>
      <c r="S281" s="62">
        <f t="shared" si="82"/>
        <v>0</v>
      </c>
    </row>
    <row r="282" spans="1:19" x14ac:dyDescent="0.2">
      <c r="A282" s="86"/>
      <c r="B282" s="66">
        <f t="shared" si="75"/>
        <v>30</v>
      </c>
      <c r="C282" s="13">
        <f t="shared" si="68"/>
        <v>41378</v>
      </c>
      <c r="D282" s="14">
        <f t="shared" si="79"/>
        <v>7</v>
      </c>
      <c r="E282" s="9" t="str">
        <f t="shared" si="83"/>
        <v>niedziela</v>
      </c>
      <c r="F282" s="10" t="str">
        <f t="shared" si="84"/>
        <v>niedziela</v>
      </c>
      <c r="G282" s="11" t="str">
        <f t="shared" si="69"/>
        <v>1,5%</v>
      </c>
      <c r="H282" s="1">
        <f t="shared" si="70"/>
        <v>273</v>
      </c>
      <c r="I282" s="34">
        <f t="shared" si="71"/>
        <v>28500</v>
      </c>
      <c r="J282" s="34">
        <f t="shared" si="72"/>
        <v>427.5</v>
      </c>
      <c r="K282" s="35"/>
      <c r="L282" s="35"/>
      <c r="M282" s="3">
        <f t="shared" si="80"/>
        <v>434.70000000000033</v>
      </c>
      <c r="N282" s="3">
        <f t="shared" si="76"/>
        <v>434.70000000000033</v>
      </c>
      <c r="O282" s="3">
        <f t="shared" si="77"/>
        <v>430</v>
      </c>
      <c r="P282" s="3">
        <f t="shared" si="78"/>
        <v>4.7000000000003297</v>
      </c>
      <c r="Q282" s="5">
        <f t="shared" si="73"/>
        <v>420</v>
      </c>
      <c r="R282" s="12">
        <f t="shared" si="81"/>
        <v>5.6999999999999709</v>
      </c>
      <c r="S282" s="62">
        <f t="shared" si="82"/>
        <v>0</v>
      </c>
    </row>
    <row r="283" spans="1:19" x14ac:dyDescent="0.2">
      <c r="A283" s="86"/>
      <c r="B283" s="66">
        <f t="shared" si="75"/>
        <v>31</v>
      </c>
      <c r="C283" s="13">
        <f t="shared" si="68"/>
        <v>41379</v>
      </c>
      <c r="D283" s="14">
        <f t="shared" si="79"/>
        <v>1</v>
      </c>
      <c r="E283" s="9" t="str">
        <f t="shared" si="83"/>
        <v>poniedziałek</v>
      </c>
      <c r="F283" s="10" t="str">
        <f t="shared" si="84"/>
        <v>poniedziałek</v>
      </c>
      <c r="G283" s="11" t="str">
        <f t="shared" si="69"/>
        <v>2%</v>
      </c>
      <c r="H283" s="1">
        <f t="shared" si="70"/>
        <v>274</v>
      </c>
      <c r="I283" s="34">
        <f t="shared" si="71"/>
        <v>28690</v>
      </c>
      <c r="J283" s="34">
        <f t="shared" si="72"/>
        <v>573.80000000000007</v>
      </c>
      <c r="K283" s="35"/>
      <c r="L283" s="35"/>
      <c r="M283" s="3">
        <f t="shared" si="80"/>
        <v>578.50000000000045</v>
      </c>
      <c r="N283" s="3">
        <f t="shared" si="76"/>
        <v>578.50000000000045</v>
      </c>
      <c r="O283" s="3">
        <f t="shared" si="77"/>
        <v>570</v>
      </c>
      <c r="P283" s="3">
        <f t="shared" si="78"/>
        <v>8.5000000000004547</v>
      </c>
      <c r="Q283" s="5">
        <f t="shared" si="73"/>
        <v>430</v>
      </c>
      <c r="R283" s="12">
        <f t="shared" si="81"/>
        <v>5.899999999999971</v>
      </c>
      <c r="S283" s="62">
        <f t="shared" si="82"/>
        <v>0</v>
      </c>
    </row>
    <row r="284" spans="1:19" x14ac:dyDescent="0.2">
      <c r="A284" s="86"/>
      <c r="B284" s="66">
        <f t="shared" si="75"/>
        <v>32</v>
      </c>
      <c r="C284" s="13">
        <f t="shared" si="68"/>
        <v>41380</v>
      </c>
      <c r="D284" s="14">
        <f t="shared" si="79"/>
        <v>2</v>
      </c>
      <c r="E284" s="9" t="str">
        <f t="shared" si="83"/>
        <v>wtorek</v>
      </c>
      <c r="F284" s="10" t="str">
        <f t="shared" si="84"/>
        <v>wtorek</v>
      </c>
      <c r="G284" s="11" t="str">
        <f t="shared" si="69"/>
        <v>2%</v>
      </c>
      <c r="H284" s="1">
        <f t="shared" si="70"/>
        <v>275</v>
      </c>
      <c r="I284" s="34">
        <f t="shared" si="71"/>
        <v>29020</v>
      </c>
      <c r="J284" s="34">
        <f t="shared" si="72"/>
        <v>580.4</v>
      </c>
      <c r="K284" s="35"/>
      <c r="L284" s="35"/>
      <c r="M284" s="3">
        <f t="shared" si="80"/>
        <v>588.90000000000043</v>
      </c>
      <c r="N284" s="3">
        <f t="shared" si="76"/>
        <v>588.90000000000043</v>
      </c>
      <c r="O284" s="3">
        <f t="shared" si="77"/>
        <v>580</v>
      </c>
      <c r="P284" s="3">
        <f t="shared" si="78"/>
        <v>8.900000000000432</v>
      </c>
      <c r="Q284" s="5">
        <f t="shared" si="73"/>
        <v>570</v>
      </c>
      <c r="R284" s="12">
        <f t="shared" si="81"/>
        <v>6.0999999999999712</v>
      </c>
      <c r="S284" s="62">
        <f t="shared" si="82"/>
        <v>0</v>
      </c>
    </row>
    <row r="285" spans="1:19" x14ac:dyDescent="0.2">
      <c r="A285" s="86"/>
      <c r="B285" s="66">
        <f t="shared" si="75"/>
        <v>33</v>
      </c>
      <c r="C285" s="13">
        <f t="shared" si="68"/>
        <v>41381</v>
      </c>
      <c r="D285" s="14">
        <f t="shared" si="79"/>
        <v>3</v>
      </c>
      <c r="E285" s="9" t="str">
        <f t="shared" si="83"/>
        <v>środa</v>
      </c>
      <c r="F285" s="10" t="str">
        <f t="shared" si="84"/>
        <v>środa</v>
      </c>
      <c r="G285" s="11" t="str">
        <f t="shared" si="69"/>
        <v>2%</v>
      </c>
      <c r="H285" s="1">
        <f t="shared" si="70"/>
        <v>276</v>
      </c>
      <c r="I285" s="34">
        <f t="shared" si="71"/>
        <v>29360</v>
      </c>
      <c r="J285" s="34">
        <f t="shared" si="72"/>
        <v>587.20000000000005</v>
      </c>
      <c r="K285" s="35"/>
      <c r="L285" s="35"/>
      <c r="M285" s="3">
        <f t="shared" si="80"/>
        <v>596.10000000000048</v>
      </c>
      <c r="N285" s="3">
        <f t="shared" si="76"/>
        <v>596.10000000000048</v>
      </c>
      <c r="O285" s="3">
        <f t="shared" si="77"/>
        <v>590</v>
      </c>
      <c r="P285" s="3">
        <f t="shared" si="78"/>
        <v>6.1000000000004775</v>
      </c>
      <c r="Q285" s="5">
        <f t="shared" si="73"/>
        <v>580</v>
      </c>
      <c r="R285" s="12">
        <f t="shared" si="81"/>
        <v>6.2999999999999714</v>
      </c>
      <c r="S285" s="62">
        <f t="shared" si="82"/>
        <v>0</v>
      </c>
    </row>
    <row r="286" spans="1:19" x14ac:dyDescent="0.2">
      <c r="A286" s="86"/>
      <c r="B286" s="66">
        <f t="shared" si="75"/>
        <v>34</v>
      </c>
      <c r="C286" s="13">
        <f t="shared" si="68"/>
        <v>41382</v>
      </c>
      <c r="D286" s="14">
        <f t="shared" si="79"/>
        <v>4</v>
      </c>
      <c r="E286" s="9" t="str">
        <f t="shared" si="83"/>
        <v>czwartek</v>
      </c>
      <c r="F286" s="10" t="str">
        <f t="shared" si="84"/>
        <v>czwartek</v>
      </c>
      <c r="G286" s="11" t="str">
        <f t="shared" si="69"/>
        <v>2%</v>
      </c>
      <c r="H286" s="1">
        <f t="shared" si="70"/>
        <v>277</v>
      </c>
      <c r="I286" s="34">
        <f t="shared" si="71"/>
        <v>29760</v>
      </c>
      <c r="J286" s="34">
        <f t="shared" si="72"/>
        <v>595.20000000000005</v>
      </c>
      <c r="K286" s="35"/>
      <c r="L286" s="35"/>
      <c r="M286" s="3">
        <f t="shared" si="80"/>
        <v>601.30000000000052</v>
      </c>
      <c r="N286" s="3">
        <f t="shared" si="76"/>
        <v>601.30000000000052</v>
      </c>
      <c r="O286" s="3">
        <f t="shared" si="77"/>
        <v>600</v>
      </c>
      <c r="P286" s="3">
        <f t="shared" si="78"/>
        <v>1.300000000000523</v>
      </c>
      <c r="Q286" s="5">
        <f t="shared" si="73"/>
        <v>590</v>
      </c>
      <c r="R286" s="12">
        <f t="shared" si="81"/>
        <v>6.4999999999999716</v>
      </c>
      <c r="S286" s="62">
        <f t="shared" si="82"/>
        <v>0</v>
      </c>
    </row>
    <row r="287" spans="1:19" x14ac:dyDescent="0.2">
      <c r="A287" s="86"/>
      <c r="B287" s="66">
        <f t="shared" si="75"/>
        <v>35</v>
      </c>
      <c r="C287" s="13">
        <f t="shared" si="68"/>
        <v>41383</v>
      </c>
      <c r="D287" s="14">
        <f t="shared" si="79"/>
        <v>5</v>
      </c>
      <c r="E287" s="9" t="str">
        <f t="shared" si="83"/>
        <v>piątek</v>
      </c>
      <c r="F287" s="10" t="str">
        <f t="shared" si="84"/>
        <v>piątek</v>
      </c>
      <c r="G287" s="11" t="str">
        <f t="shared" si="69"/>
        <v>2%</v>
      </c>
      <c r="H287" s="1">
        <f t="shared" si="70"/>
        <v>278</v>
      </c>
      <c r="I287" s="34">
        <f t="shared" si="71"/>
        <v>30170</v>
      </c>
      <c r="J287" s="34">
        <f t="shared" si="72"/>
        <v>603.4</v>
      </c>
      <c r="K287" s="35"/>
      <c r="L287" s="35"/>
      <c r="M287" s="3">
        <f t="shared" si="80"/>
        <v>604.7000000000005</v>
      </c>
      <c r="N287" s="3">
        <f t="shared" si="76"/>
        <v>604.7000000000005</v>
      </c>
      <c r="O287" s="3">
        <f t="shared" si="77"/>
        <v>600</v>
      </c>
      <c r="P287" s="3">
        <f t="shared" si="78"/>
        <v>4.7000000000005002</v>
      </c>
      <c r="Q287" s="5">
        <f t="shared" si="73"/>
        <v>600</v>
      </c>
      <c r="R287" s="12">
        <f t="shared" si="81"/>
        <v>6.6999999999999718</v>
      </c>
      <c r="S287" s="62">
        <f t="shared" si="82"/>
        <v>0</v>
      </c>
    </row>
    <row r="288" spans="1:19" x14ac:dyDescent="0.2">
      <c r="A288" s="86"/>
      <c r="B288" s="66">
        <f t="shared" si="75"/>
        <v>36</v>
      </c>
      <c r="C288" s="13">
        <f t="shared" ref="C288:C351" si="85">C287+1</f>
        <v>41384</v>
      </c>
      <c r="D288" s="14">
        <f t="shared" si="79"/>
        <v>6</v>
      </c>
      <c r="E288" s="9" t="str">
        <f t="shared" si="83"/>
        <v>sobota</v>
      </c>
      <c r="F288" s="10" t="str">
        <f t="shared" si="84"/>
        <v>sobota</v>
      </c>
      <c r="G288" s="11" t="str">
        <f t="shared" ref="G288:G351" si="86">IF(D288=1,"2%",IF(D288=2,"2%", IF(D288=3,"2%",IF(D288=4,"2%", IF(D288=5,"2%", IF(D288=6, "1,5%", IF(D288=7, "1,5%")))))))</f>
        <v>1,5%</v>
      </c>
      <c r="H288" s="1">
        <f t="shared" ref="H288:H351" si="87">H287+1</f>
        <v>279</v>
      </c>
      <c r="I288" s="34">
        <f t="shared" ref="I288:I351" si="88">I287+O287-Q207</f>
        <v>30520</v>
      </c>
      <c r="J288" s="34">
        <f t="shared" ref="J288:J351" si="89">I288*G288</f>
        <v>457.8</v>
      </c>
      <c r="K288" s="35"/>
      <c r="L288" s="35"/>
      <c r="M288" s="3">
        <f t="shared" si="80"/>
        <v>462.50000000000051</v>
      </c>
      <c r="N288" s="3">
        <f t="shared" si="76"/>
        <v>462.50000000000051</v>
      </c>
      <c r="O288" s="3">
        <f t="shared" si="77"/>
        <v>460</v>
      </c>
      <c r="P288" s="3">
        <f t="shared" si="78"/>
        <v>2.5000000000005116</v>
      </c>
      <c r="Q288" s="5">
        <f t="shared" ref="Q288:Q351" si="90">O287</f>
        <v>600</v>
      </c>
      <c r="R288" s="12">
        <f t="shared" si="81"/>
        <v>6.8499999999999721</v>
      </c>
      <c r="S288" s="62">
        <f t="shared" si="82"/>
        <v>0</v>
      </c>
    </row>
    <row r="289" spans="1:19" x14ac:dyDescent="0.2">
      <c r="A289" s="86"/>
      <c r="B289" s="66">
        <f t="shared" si="75"/>
        <v>37</v>
      </c>
      <c r="C289" s="13">
        <f t="shared" si="85"/>
        <v>41385</v>
      </c>
      <c r="D289" s="14">
        <f t="shared" si="79"/>
        <v>7</v>
      </c>
      <c r="E289" s="9" t="str">
        <f t="shared" si="83"/>
        <v>niedziela</v>
      </c>
      <c r="F289" s="10" t="str">
        <f t="shared" si="84"/>
        <v>niedziela</v>
      </c>
      <c r="G289" s="11" t="str">
        <f t="shared" si="86"/>
        <v>1,5%</v>
      </c>
      <c r="H289" s="1">
        <f t="shared" si="87"/>
        <v>280</v>
      </c>
      <c r="I289" s="34">
        <f t="shared" si="88"/>
        <v>30730</v>
      </c>
      <c r="J289" s="34">
        <f t="shared" si="89"/>
        <v>460.95</v>
      </c>
      <c r="K289" s="35"/>
      <c r="L289" s="35"/>
      <c r="M289" s="3">
        <f t="shared" si="80"/>
        <v>463.4500000000005</v>
      </c>
      <c r="N289" s="3">
        <f t="shared" si="76"/>
        <v>463.4500000000005</v>
      </c>
      <c r="O289" s="3">
        <f t="shared" si="77"/>
        <v>460</v>
      </c>
      <c r="P289" s="3">
        <f t="shared" si="78"/>
        <v>3.4500000000005002</v>
      </c>
      <c r="Q289" s="5">
        <f t="shared" si="90"/>
        <v>460</v>
      </c>
      <c r="R289" s="12">
        <f t="shared" si="81"/>
        <v>6.9999999999999725</v>
      </c>
      <c r="S289" s="62">
        <f t="shared" si="82"/>
        <v>0</v>
      </c>
    </row>
    <row r="290" spans="1:19" x14ac:dyDescent="0.2">
      <c r="A290" s="86"/>
      <c r="B290" s="66">
        <f t="shared" si="75"/>
        <v>38</v>
      </c>
      <c r="C290" s="13">
        <f t="shared" si="85"/>
        <v>41386</v>
      </c>
      <c r="D290" s="14">
        <f t="shared" si="79"/>
        <v>1</v>
      </c>
      <c r="E290" s="9" t="str">
        <f t="shared" si="83"/>
        <v>poniedziałek</v>
      </c>
      <c r="F290" s="10" t="str">
        <f t="shared" si="84"/>
        <v>poniedziałek</v>
      </c>
      <c r="G290" s="11" t="str">
        <f t="shared" si="86"/>
        <v>2%</v>
      </c>
      <c r="H290" s="1">
        <f t="shared" si="87"/>
        <v>281</v>
      </c>
      <c r="I290" s="34">
        <f t="shared" si="88"/>
        <v>30930</v>
      </c>
      <c r="J290" s="34">
        <f t="shared" si="89"/>
        <v>618.6</v>
      </c>
      <c r="K290" s="35"/>
      <c r="L290" s="35"/>
      <c r="M290" s="3">
        <f t="shared" si="80"/>
        <v>622.05000000000052</v>
      </c>
      <c r="N290" s="3">
        <f t="shared" si="76"/>
        <v>622.05000000000052</v>
      </c>
      <c r="O290" s="3">
        <f t="shared" si="77"/>
        <v>620</v>
      </c>
      <c r="P290" s="3">
        <f t="shared" si="78"/>
        <v>2.050000000000523</v>
      </c>
      <c r="Q290" s="5">
        <f t="shared" si="90"/>
        <v>460</v>
      </c>
      <c r="R290" s="12">
        <f t="shared" si="81"/>
        <v>7.1999999999999726</v>
      </c>
      <c r="S290" s="62">
        <f t="shared" si="82"/>
        <v>0</v>
      </c>
    </row>
    <row r="291" spans="1:19" x14ac:dyDescent="0.2">
      <c r="A291" s="86"/>
      <c r="B291" s="66">
        <f t="shared" si="75"/>
        <v>39</v>
      </c>
      <c r="C291" s="13">
        <f t="shared" si="85"/>
        <v>41387</v>
      </c>
      <c r="D291" s="14">
        <f t="shared" si="79"/>
        <v>2</v>
      </c>
      <c r="E291" s="9" t="str">
        <f t="shared" si="83"/>
        <v>wtorek</v>
      </c>
      <c r="F291" s="10" t="str">
        <f t="shared" si="84"/>
        <v>wtorek</v>
      </c>
      <c r="G291" s="11" t="str">
        <f t="shared" si="86"/>
        <v>2%</v>
      </c>
      <c r="H291" s="1">
        <f t="shared" si="87"/>
        <v>282</v>
      </c>
      <c r="I291" s="34">
        <f t="shared" si="88"/>
        <v>31290</v>
      </c>
      <c r="J291" s="34">
        <f t="shared" si="89"/>
        <v>625.80000000000007</v>
      </c>
      <c r="K291" s="35"/>
      <c r="L291" s="35"/>
      <c r="M291" s="3">
        <f t="shared" si="80"/>
        <v>627.85000000000059</v>
      </c>
      <c r="N291" s="3">
        <f t="shared" si="76"/>
        <v>627.85000000000059</v>
      </c>
      <c r="O291" s="3">
        <f t="shared" si="77"/>
        <v>620</v>
      </c>
      <c r="P291" s="3">
        <f t="shared" si="78"/>
        <v>7.8500000000005912</v>
      </c>
      <c r="Q291" s="5">
        <f t="shared" si="90"/>
        <v>620</v>
      </c>
      <c r="R291" s="12">
        <f t="shared" si="81"/>
        <v>7.3999999999999728</v>
      </c>
      <c r="S291" s="62">
        <f t="shared" si="82"/>
        <v>0</v>
      </c>
    </row>
    <row r="292" spans="1:19" x14ac:dyDescent="0.2">
      <c r="A292" s="86"/>
      <c r="B292" s="66">
        <f t="shared" si="75"/>
        <v>40</v>
      </c>
      <c r="C292" s="13">
        <f t="shared" si="85"/>
        <v>41388</v>
      </c>
      <c r="D292" s="14">
        <f t="shared" si="79"/>
        <v>3</v>
      </c>
      <c r="E292" s="9" t="str">
        <f t="shared" si="83"/>
        <v>środa</v>
      </c>
      <c r="F292" s="10" t="str">
        <f t="shared" si="84"/>
        <v>środa</v>
      </c>
      <c r="G292" s="11" t="str">
        <f t="shared" si="86"/>
        <v>2%</v>
      </c>
      <c r="H292" s="1">
        <f t="shared" si="87"/>
        <v>283</v>
      </c>
      <c r="I292" s="34">
        <f t="shared" si="88"/>
        <v>31640</v>
      </c>
      <c r="J292" s="34">
        <f t="shared" si="89"/>
        <v>632.80000000000007</v>
      </c>
      <c r="K292" s="35"/>
      <c r="L292" s="35"/>
      <c r="M292" s="3">
        <f t="shared" si="80"/>
        <v>640.65000000000066</v>
      </c>
      <c r="N292" s="3">
        <f t="shared" si="76"/>
        <v>640.65000000000066</v>
      </c>
      <c r="O292" s="3">
        <f t="shared" si="77"/>
        <v>640</v>
      </c>
      <c r="P292" s="3">
        <f t="shared" si="78"/>
        <v>0.65000000000065938</v>
      </c>
      <c r="Q292" s="5">
        <f t="shared" si="90"/>
        <v>620</v>
      </c>
      <c r="R292" s="12">
        <f t="shared" si="81"/>
        <v>7.599999999999973</v>
      </c>
      <c r="S292" s="62">
        <f t="shared" si="82"/>
        <v>0</v>
      </c>
    </row>
    <row r="293" spans="1:19" x14ac:dyDescent="0.2">
      <c r="A293" s="86"/>
      <c r="B293" s="66">
        <f t="shared" si="75"/>
        <v>41</v>
      </c>
      <c r="C293" s="13">
        <f t="shared" si="85"/>
        <v>41389</v>
      </c>
      <c r="D293" s="14">
        <f t="shared" si="79"/>
        <v>4</v>
      </c>
      <c r="E293" s="9" t="str">
        <f t="shared" si="83"/>
        <v>czwartek</v>
      </c>
      <c r="F293" s="10" t="str">
        <f t="shared" si="84"/>
        <v>czwartek</v>
      </c>
      <c r="G293" s="11" t="str">
        <f t="shared" si="86"/>
        <v>2%</v>
      </c>
      <c r="H293" s="1">
        <f t="shared" si="87"/>
        <v>284</v>
      </c>
      <c r="I293" s="34">
        <f t="shared" si="88"/>
        <v>32080</v>
      </c>
      <c r="J293" s="34">
        <f t="shared" si="89"/>
        <v>641.6</v>
      </c>
      <c r="K293" s="35"/>
      <c r="L293" s="35"/>
      <c r="M293" s="3">
        <f t="shared" si="80"/>
        <v>642.25000000000068</v>
      </c>
      <c r="N293" s="3">
        <f t="shared" si="76"/>
        <v>642.25000000000068</v>
      </c>
      <c r="O293" s="3">
        <f t="shared" si="77"/>
        <v>640</v>
      </c>
      <c r="P293" s="3">
        <f t="shared" si="78"/>
        <v>2.2500000000006821</v>
      </c>
      <c r="Q293" s="5">
        <f t="shared" si="90"/>
        <v>640</v>
      </c>
      <c r="R293" s="12">
        <f t="shared" si="81"/>
        <v>7.7999999999999732</v>
      </c>
      <c r="S293" s="62">
        <f t="shared" si="82"/>
        <v>0</v>
      </c>
    </row>
    <row r="294" spans="1:19" x14ac:dyDescent="0.2">
      <c r="A294" s="86"/>
      <c r="B294" s="66">
        <f t="shared" si="75"/>
        <v>42</v>
      </c>
      <c r="C294" s="13">
        <f t="shared" si="85"/>
        <v>41390</v>
      </c>
      <c r="D294" s="14">
        <f t="shared" si="79"/>
        <v>5</v>
      </c>
      <c r="E294" s="9" t="str">
        <f t="shared" si="83"/>
        <v>piątek</v>
      </c>
      <c r="F294" s="10" t="str">
        <f t="shared" si="84"/>
        <v>piątek</v>
      </c>
      <c r="G294" s="11" t="str">
        <f t="shared" si="86"/>
        <v>2%</v>
      </c>
      <c r="H294" s="1">
        <f t="shared" si="87"/>
        <v>285</v>
      </c>
      <c r="I294" s="34">
        <f t="shared" si="88"/>
        <v>32520</v>
      </c>
      <c r="J294" s="34">
        <f t="shared" si="89"/>
        <v>650.4</v>
      </c>
      <c r="K294" s="35"/>
      <c r="L294" s="35"/>
      <c r="M294" s="3">
        <f t="shared" si="80"/>
        <v>652.65000000000066</v>
      </c>
      <c r="N294" s="3">
        <f t="shared" si="76"/>
        <v>652.65000000000066</v>
      </c>
      <c r="O294" s="3">
        <f t="shared" si="77"/>
        <v>650</v>
      </c>
      <c r="P294" s="3">
        <f t="shared" si="78"/>
        <v>2.6500000000006594</v>
      </c>
      <c r="Q294" s="5">
        <f t="shared" si="90"/>
        <v>640</v>
      </c>
      <c r="R294" s="12">
        <f t="shared" si="81"/>
        <v>7.9999999999999734</v>
      </c>
      <c r="S294" s="62">
        <f t="shared" si="82"/>
        <v>0</v>
      </c>
    </row>
    <row r="295" spans="1:19" x14ac:dyDescent="0.2">
      <c r="A295" s="86"/>
      <c r="B295" s="66">
        <f t="shared" si="75"/>
        <v>43</v>
      </c>
      <c r="C295" s="13">
        <f t="shared" si="85"/>
        <v>41391</v>
      </c>
      <c r="D295" s="14">
        <f t="shared" si="79"/>
        <v>6</v>
      </c>
      <c r="E295" s="9" t="str">
        <f t="shared" si="83"/>
        <v>sobota</v>
      </c>
      <c r="F295" s="10" t="str">
        <f t="shared" si="84"/>
        <v>sobota</v>
      </c>
      <c r="G295" s="11" t="str">
        <f t="shared" si="86"/>
        <v>1,5%</v>
      </c>
      <c r="H295" s="1">
        <f t="shared" si="87"/>
        <v>286</v>
      </c>
      <c r="I295" s="34">
        <f t="shared" si="88"/>
        <v>32900</v>
      </c>
      <c r="J295" s="34">
        <f t="shared" si="89"/>
        <v>493.5</v>
      </c>
      <c r="K295" s="35"/>
      <c r="L295" s="35"/>
      <c r="M295" s="3">
        <f t="shared" si="80"/>
        <v>496.15000000000066</v>
      </c>
      <c r="N295" s="3">
        <f t="shared" si="76"/>
        <v>496.15000000000066</v>
      </c>
      <c r="O295" s="3">
        <f t="shared" si="77"/>
        <v>490</v>
      </c>
      <c r="P295" s="3">
        <f t="shared" si="78"/>
        <v>6.1500000000006594</v>
      </c>
      <c r="Q295" s="5">
        <f t="shared" si="90"/>
        <v>650</v>
      </c>
      <c r="R295" s="12">
        <f t="shared" si="81"/>
        <v>8.1499999999999737</v>
      </c>
      <c r="S295" s="62">
        <f t="shared" si="82"/>
        <v>0</v>
      </c>
    </row>
    <row r="296" spans="1:19" x14ac:dyDescent="0.2">
      <c r="A296" s="86"/>
      <c r="B296" s="66">
        <f t="shared" si="75"/>
        <v>44</v>
      </c>
      <c r="C296" s="13">
        <f t="shared" si="85"/>
        <v>41392</v>
      </c>
      <c r="D296" s="14">
        <f t="shared" si="79"/>
        <v>7</v>
      </c>
      <c r="E296" s="9" t="str">
        <f t="shared" si="83"/>
        <v>niedziela</v>
      </c>
      <c r="F296" s="10" t="str">
        <f t="shared" si="84"/>
        <v>niedziela</v>
      </c>
      <c r="G296" s="11" t="str">
        <f t="shared" si="86"/>
        <v>1,5%</v>
      </c>
      <c r="H296" s="1">
        <f t="shared" si="87"/>
        <v>287</v>
      </c>
      <c r="I296" s="34">
        <f t="shared" si="88"/>
        <v>33110</v>
      </c>
      <c r="J296" s="34">
        <f t="shared" si="89"/>
        <v>496.65</v>
      </c>
      <c r="K296" s="35"/>
      <c r="L296" s="35"/>
      <c r="M296" s="3">
        <f t="shared" si="80"/>
        <v>502.80000000000064</v>
      </c>
      <c r="N296" s="3">
        <f t="shared" si="76"/>
        <v>502.80000000000064</v>
      </c>
      <c r="O296" s="3">
        <f t="shared" si="77"/>
        <v>500</v>
      </c>
      <c r="P296" s="3">
        <f t="shared" si="78"/>
        <v>2.8000000000006366</v>
      </c>
      <c r="Q296" s="5">
        <f t="shared" si="90"/>
        <v>490</v>
      </c>
      <c r="R296" s="12">
        <f t="shared" si="81"/>
        <v>8.2999999999999741</v>
      </c>
      <c r="S296" s="62">
        <f t="shared" si="82"/>
        <v>0</v>
      </c>
    </row>
    <row r="297" spans="1:19" x14ac:dyDescent="0.2">
      <c r="A297" s="86"/>
      <c r="B297" s="66">
        <f t="shared" si="75"/>
        <v>45</v>
      </c>
      <c r="C297" s="13">
        <f t="shared" si="85"/>
        <v>41393</v>
      </c>
      <c r="D297" s="14">
        <f t="shared" si="79"/>
        <v>1</v>
      </c>
      <c r="E297" s="9" t="str">
        <f t="shared" si="83"/>
        <v>poniedziałek</v>
      </c>
      <c r="F297" s="10" t="str">
        <f t="shared" si="84"/>
        <v>poniedziałek</v>
      </c>
      <c r="G297" s="11" t="str">
        <f t="shared" si="86"/>
        <v>2%</v>
      </c>
      <c r="H297" s="1">
        <f t="shared" si="87"/>
        <v>288</v>
      </c>
      <c r="I297" s="34">
        <f t="shared" si="88"/>
        <v>33340</v>
      </c>
      <c r="J297" s="34">
        <f t="shared" si="89"/>
        <v>666.80000000000007</v>
      </c>
      <c r="K297" s="35"/>
      <c r="L297" s="35"/>
      <c r="M297" s="3">
        <f t="shared" si="80"/>
        <v>669.6000000000007</v>
      </c>
      <c r="N297" s="3">
        <f t="shared" si="76"/>
        <v>669.6000000000007</v>
      </c>
      <c r="O297" s="3">
        <f t="shared" si="77"/>
        <v>660</v>
      </c>
      <c r="P297" s="3">
        <f t="shared" si="78"/>
        <v>9.6000000000007049</v>
      </c>
      <c r="Q297" s="5">
        <f t="shared" si="90"/>
        <v>500</v>
      </c>
      <c r="R297" s="12">
        <f t="shared" si="81"/>
        <v>8.4999999999999734</v>
      </c>
      <c r="S297" s="62">
        <f t="shared" si="82"/>
        <v>0</v>
      </c>
    </row>
    <row r="298" spans="1:19" x14ac:dyDescent="0.2">
      <c r="A298" s="86"/>
      <c r="B298" s="66">
        <f t="shared" si="75"/>
        <v>46</v>
      </c>
      <c r="C298" s="13">
        <f t="shared" si="85"/>
        <v>41394</v>
      </c>
      <c r="D298" s="14">
        <f t="shared" si="79"/>
        <v>2</v>
      </c>
      <c r="E298" s="9" t="str">
        <f t="shared" si="83"/>
        <v>wtorek</v>
      </c>
      <c r="F298" s="10" t="str">
        <f t="shared" si="84"/>
        <v>wtorek</v>
      </c>
      <c r="G298" s="11" t="str">
        <f t="shared" si="86"/>
        <v>2%</v>
      </c>
      <c r="H298" s="1">
        <f t="shared" si="87"/>
        <v>289</v>
      </c>
      <c r="I298" s="34">
        <f t="shared" si="88"/>
        <v>33720</v>
      </c>
      <c r="J298" s="34">
        <f t="shared" si="89"/>
        <v>674.4</v>
      </c>
      <c r="K298" s="35"/>
      <c r="L298" s="35"/>
      <c r="M298" s="3">
        <f t="shared" si="80"/>
        <v>684.00000000000068</v>
      </c>
      <c r="N298" s="3">
        <f t="shared" si="76"/>
        <v>684.00000000000068</v>
      </c>
      <c r="O298" s="3">
        <f t="shared" si="77"/>
        <v>680</v>
      </c>
      <c r="P298" s="3">
        <f t="shared" si="78"/>
        <v>4.0000000000006821</v>
      </c>
      <c r="Q298" s="5">
        <f t="shared" si="90"/>
        <v>660</v>
      </c>
      <c r="R298" s="12">
        <f t="shared" si="81"/>
        <v>8.6999999999999726</v>
      </c>
      <c r="S298" s="62">
        <f t="shared" si="82"/>
        <v>0</v>
      </c>
    </row>
    <row r="299" spans="1:19" x14ac:dyDescent="0.2">
      <c r="A299" s="86"/>
      <c r="B299" s="66">
        <f t="shared" si="75"/>
        <v>47</v>
      </c>
      <c r="C299" s="13">
        <f t="shared" si="85"/>
        <v>41395</v>
      </c>
      <c r="D299" s="14">
        <f t="shared" si="79"/>
        <v>3</v>
      </c>
      <c r="E299" s="9" t="str">
        <f t="shared" si="83"/>
        <v>środa</v>
      </c>
      <c r="F299" s="10" t="str">
        <f t="shared" si="84"/>
        <v>środa</v>
      </c>
      <c r="G299" s="11" t="str">
        <f t="shared" si="86"/>
        <v>2%</v>
      </c>
      <c r="H299" s="1">
        <f t="shared" si="87"/>
        <v>290</v>
      </c>
      <c r="I299" s="34">
        <f t="shared" si="88"/>
        <v>34110</v>
      </c>
      <c r="J299" s="34">
        <f t="shared" si="89"/>
        <v>682.2</v>
      </c>
      <c r="K299" s="35"/>
      <c r="L299" s="35"/>
      <c r="M299" s="3">
        <f t="shared" si="80"/>
        <v>686.20000000000073</v>
      </c>
      <c r="N299" s="3">
        <f t="shared" si="76"/>
        <v>686.20000000000073</v>
      </c>
      <c r="O299" s="3">
        <f t="shared" si="77"/>
        <v>680</v>
      </c>
      <c r="P299" s="3">
        <f t="shared" si="78"/>
        <v>6.2000000000007276</v>
      </c>
      <c r="Q299" s="5">
        <f t="shared" si="90"/>
        <v>680</v>
      </c>
      <c r="R299" s="12">
        <f t="shared" si="81"/>
        <v>8.8999999999999719</v>
      </c>
      <c r="S299" s="62">
        <f t="shared" si="82"/>
        <v>0</v>
      </c>
    </row>
    <row r="300" spans="1:19" x14ac:dyDescent="0.2">
      <c r="A300" s="86"/>
      <c r="B300" s="66">
        <f t="shared" si="75"/>
        <v>48</v>
      </c>
      <c r="C300" s="13">
        <f t="shared" si="85"/>
        <v>41396</v>
      </c>
      <c r="D300" s="14">
        <f t="shared" si="79"/>
        <v>4</v>
      </c>
      <c r="E300" s="9" t="str">
        <f t="shared" si="83"/>
        <v>czwartek</v>
      </c>
      <c r="F300" s="10" t="str">
        <f t="shared" si="84"/>
        <v>czwartek</v>
      </c>
      <c r="G300" s="11" t="str">
        <f t="shared" si="86"/>
        <v>2%</v>
      </c>
      <c r="H300" s="1">
        <f t="shared" si="87"/>
        <v>291</v>
      </c>
      <c r="I300" s="34">
        <f t="shared" si="88"/>
        <v>34570</v>
      </c>
      <c r="J300" s="34">
        <f t="shared" si="89"/>
        <v>691.4</v>
      </c>
      <c r="K300" s="35"/>
      <c r="L300" s="35"/>
      <c r="M300" s="3">
        <f t="shared" si="80"/>
        <v>697.6000000000007</v>
      </c>
      <c r="N300" s="3">
        <f t="shared" si="76"/>
        <v>697.6000000000007</v>
      </c>
      <c r="O300" s="3">
        <f t="shared" si="77"/>
        <v>690</v>
      </c>
      <c r="P300" s="3">
        <f t="shared" si="78"/>
        <v>7.6000000000007049</v>
      </c>
      <c r="Q300" s="5">
        <f t="shared" si="90"/>
        <v>680</v>
      </c>
      <c r="R300" s="12">
        <f t="shared" si="81"/>
        <v>9.0999999999999712</v>
      </c>
      <c r="S300" s="62">
        <f t="shared" si="82"/>
        <v>0</v>
      </c>
    </row>
    <row r="301" spans="1:19" x14ac:dyDescent="0.2">
      <c r="A301" s="86"/>
      <c r="B301" s="66">
        <f t="shared" si="75"/>
        <v>49</v>
      </c>
      <c r="C301" s="13">
        <f t="shared" si="85"/>
        <v>41397</v>
      </c>
      <c r="D301" s="14">
        <f t="shared" si="79"/>
        <v>5</v>
      </c>
      <c r="E301" s="9" t="str">
        <f t="shared" si="83"/>
        <v>piątek</v>
      </c>
      <c r="F301" s="10" t="str">
        <f t="shared" si="84"/>
        <v>piątek</v>
      </c>
      <c r="G301" s="11" t="str">
        <f t="shared" si="86"/>
        <v>2%</v>
      </c>
      <c r="H301" s="1">
        <f t="shared" si="87"/>
        <v>292</v>
      </c>
      <c r="I301" s="34">
        <f t="shared" si="88"/>
        <v>35050</v>
      </c>
      <c r="J301" s="34">
        <f t="shared" si="89"/>
        <v>701</v>
      </c>
      <c r="K301" s="35"/>
      <c r="L301" s="35"/>
      <c r="M301" s="3">
        <f t="shared" si="80"/>
        <v>708.6000000000007</v>
      </c>
      <c r="N301" s="3">
        <f t="shared" si="76"/>
        <v>708.6000000000007</v>
      </c>
      <c r="O301" s="3">
        <f t="shared" si="77"/>
        <v>700</v>
      </c>
      <c r="P301" s="3">
        <f t="shared" si="78"/>
        <v>8.6000000000007049</v>
      </c>
      <c r="Q301" s="5">
        <f t="shared" si="90"/>
        <v>690</v>
      </c>
      <c r="R301" s="12">
        <f t="shared" si="81"/>
        <v>9.2999999999999705</v>
      </c>
      <c r="S301" s="62">
        <f t="shared" si="82"/>
        <v>0</v>
      </c>
    </row>
    <row r="302" spans="1:19" x14ac:dyDescent="0.2">
      <c r="A302" s="86"/>
      <c r="B302" s="66">
        <f t="shared" si="75"/>
        <v>50</v>
      </c>
      <c r="C302" s="13">
        <f t="shared" si="85"/>
        <v>41398</v>
      </c>
      <c r="D302" s="14">
        <f t="shared" si="79"/>
        <v>6</v>
      </c>
      <c r="E302" s="9" t="str">
        <f t="shared" si="83"/>
        <v>sobota</v>
      </c>
      <c r="F302" s="10" t="str">
        <f t="shared" si="84"/>
        <v>sobota</v>
      </c>
      <c r="G302" s="11" t="str">
        <f t="shared" si="86"/>
        <v>1,5%</v>
      </c>
      <c r="H302" s="1">
        <f t="shared" si="87"/>
        <v>293</v>
      </c>
      <c r="I302" s="34">
        <f t="shared" si="88"/>
        <v>35450</v>
      </c>
      <c r="J302" s="34">
        <f t="shared" si="89"/>
        <v>531.75</v>
      </c>
      <c r="K302" s="35"/>
      <c r="L302" s="35"/>
      <c r="M302" s="3">
        <f t="shared" si="80"/>
        <v>540.3500000000007</v>
      </c>
      <c r="N302" s="3">
        <f>M302-L302</f>
        <v>540.3500000000007</v>
      </c>
      <c r="O302" s="3">
        <f t="shared" si="77"/>
        <v>540</v>
      </c>
      <c r="P302" s="3">
        <f>M302-L302-O302</f>
        <v>0.35000000000070486</v>
      </c>
      <c r="Q302" s="5">
        <f t="shared" si="90"/>
        <v>700</v>
      </c>
      <c r="R302" s="12">
        <f t="shared" si="81"/>
        <v>9.4499999999999709</v>
      </c>
      <c r="S302" s="62">
        <f>S301+L302</f>
        <v>0</v>
      </c>
    </row>
    <row r="303" spans="1:19" x14ac:dyDescent="0.2">
      <c r="A303" s="86"/>
      <c r="B303" s="66">
        <f t="shared" si="75"/>
        <v>51</v>
      </c>
      <c r="C303" s="13">
        <f t="shared" si="85"/>
        <v>41399</v>
      </c>
      <c r="D303" s="14">
        <f t="shared" si="79"/>
        <v>7</v>
      </c>
      <c r="E303" s="9" t="str">
        <f t="shared" si="83"/>
        <v>niedziela</v>
      </c>
      <c r="F303" s="10" t="str">
        <f t="shared" si="84"/>
        <v>niedziela</v>
      </c>
      <c r="G303" s="11" t="str">
        <f t="shared" si="86"/>
        <v>1,5%</v>
      </c>
      <c r="H303" s="1">
        <f t="shared" si="87"/>
        <v>294</v>
      </c>
      <c r="I303" s="34">
        <f t="shared" si="88"/>
        <v>35700</v>
      </c>
      <c r="J303" s="34">
        <f t="shared" si="89"/>
        <v>535.5</v>
      </c>
      <c r="K303" s="35"/>
      <c r="L303" s="35"/>
      <c r="M303" s="3">
        <f t="shared" si="80"/>
        <v>535.8500000000007</v>
      </c>
      <c r="N303" s="3">
        <f t="shared" si="76"/>
        <v>535.8500000000007</v>
      </c>
      <c r="O303" s="3">
        <f t="shared" si="77"/>
        <v>530</v>
      </c>
      <c r="P303" s="3">
        <f t="shared" si="78"/>
        <v>5.8500000000007049</v>
      </c>
      <c r="Q303" s="5">
        <f t="shared" si="90"/>
        <v>540</v>
      </c>
      <c r="R303" s="12">
        <f t="shared" si="81"/>
        <v>9.5999999999999712</v>
      </c>
      <c r="S303" s="62">
        <f t="shared" si="82"/>
        <v>0</v>
      </c>
    </row>
    <row r="304" spans="1:19" x14ac:dyDescent="0.2">
      <c r="A304" s="86"/>
      <c r="B304" s="66">
        <f t="shared" si="75"/>
        <v>52</v>
      </c>
      <c r="C304" s="13">
        <f t="shared" si="85"/>
        <v>41400</v>
      </c>
      <c r="D304" s="14">
        <f t="shared" si="79"/>
        <v>1</v>
      </c>
      <c r="E304" s="9" t="str">
        <f t="shared" si="83"/>
        <v>poniedziałek</v>
      </c>
      <c r="F304" s="10" t="str">
        <f t="shared" si="84"/>
        <v>poniedziałek</v>
      </c>
      <c r="G304" s="11" t="str">
        <f t="shared" si="86"/>
        <v>2%</v>
      </c>
      <c r="H304" s="1">
        <f t="shared" si="87"/>
        <v>295</v>
      </c>
      <c r="I304" s="34">
        <f t="shared" si="88"/>
        <v>35930</v>
      </c>
      <c r="J304" s="34">
        <f t="shared" si="89"/>
        <v>718.6</v>
      </c>
      <c r="K304" s="35"/>
      <c r="L304" s="35"/>
      <c r="M304" s="3">
        <f t="shared" si="80"/>
        <v>724.45000000000073</v>
      </c>
      <c r="N304" s="3">
        <f t="shared" si="76"/>
        <v>724.45000000000073</v>
      </c>
      <c r="O304" s="3">
        <f t="shared" si="77"/>
        <v>720</v>
      </c>
      <c r="P304" s="3">
        <f t="shared" si="78"/>
        <v>4.4500000000007276</v>
      </c>
      <c r="Q304" s="5">
        <f t="shared" si="90"/>
        <v>530</v>
      </c>
      <c r="R304" s="12">
        <f t="shared" si="81"/>
        <v>9.7999999999999705</v>
      </c>
      <c r="S304" s="62">
        <f t="shared" si="82"/>
        <v>0</v>
      </c>
    </row>
    <row r="305" spans="1:19" x14ac:dyDescent="0.2">
      <c r="A305" s="86"/>
      <c r="B305" s="66">
        <f t="shared" si="75"/>
        <v>53</v>
      </c>
      <c r="C305" s="13">
        <f t="shared" si="85"/>
        <v>41401</v>
      </c>
      <c r="D305" s="14">
        <f t="shared" si="79"/>
        <v>2</v>
      </c>
      <c r="E305" s="9" t="str">
        <f t="shared" si="83"/>
        <v>wtorek</v>
      </c>
      <c r="F305" s="10" t="str">
        <f t="shared" si="84"/>
        <v>wtorek</v>
      </c>
      <c r="G305" s="11" t="str">
        <f t="shared" si="86"/>
        <v>2%</v>
      </c>
      <c r="H305" s="1">
        <f t="shared" si="87"/>
        <v>296</v>
      </c>
      <c r="I305" s="34">
        <f t="shared" si="88"/>
        <v>36350</v>
      </c>
      <c r="J305" s="34">
        <f t="shared" si="89"/>
        <v>727</v>
      </c>
      <c r="K305" s="35"/>
      <c r="L305" s="35"/>
      <c r="M305" s="3">
        <f t="shared" si="80"/>
        <v>731.45000000000073</v>
      </c>
      <c r="N305" s="3">
        <f t="shared" si="76"/>
        <v>731.45000000000073</v>
      </c>
      <c r="O305" s="3">
        <f t="shared" si="77"/>
        <v>730</v>
      </c>
      <c r="P305" s="3">
        <f t="shared" si="78"/>
        <v>1.4500000000007276</v>
      </c>
      <c r="Q305" s="5">
        <f t="shared" si="90"/>
        <v>720</v>
      </c>
      <c r="R305" s="12">
        <f t="shared" si="81"/>
        <v>9.9999999999999698</v>
      </c>
      <c r="S305" s="62">
        <f t="shared" si="82"/>
        <v>0</v>
      </c>
    </row>
    <row r="306" spans="1:19" x14ac:dyDescent="0.2">
      <c r="A306" s="86"/>
      <c r="B306" s="66">
        <f t="shared" si="75"/>
        <v>54</v>
      </c>
      <c r="C306" s="13">
        <f t="shared" si="85"/>
        <v>41402</v>
      </c>
      <c r="D306" s="14">
        <f t="shared" si="79"/>
        <v>3</v>
      </c>
      <c r="E306" s="9" t="str">
        <f t="shared" si="83"/>
        <v>środa</v>
      </c>
      <c r="F306" s="10" t="str">
        <f t="shared" si="84"/>
        <v>środa</v>
      </c>
      <c r="G306" s="11" t="str">
        <f t="shared" si="86"/>
        <v>2%</v>
      </c>
      <c r="H306" s="1">
        <f t="shared" si="87"/>
        <v>297</v>
      </c>
      <c r="I306" s="34">
        <f t="shared" si="88"/>
        <v>36770</v>
      </c>
      <c r="J306" s="34">
        <f t="shared" si="89"/>
        <v>735.4</v>
      </c>
      <c r="K306" s="35"/>
      <c r="L306" s="35"/>
      <c r="M306" s="3">
        <f t="shared" si="80"/>
        <v>736.8500000000007</v>
      </c>
      <c r="N306" s="3">
        <f t="shared" si="76"/>
        <v>736.8500000000007</v>
      </c>
      <c r="O306" s="3">
        <f t="shared" si="77"/>
        <v>730</v>
      </c>
      <c r="P306" s="3">
        <f t="shared" si="78"/>
        <v>6.8500000000007049</v>
      </c>
      <c r="Q306" s="5">
        <f t="shared" si="90"/>
        <v>730</v>
      </c>
      <c r="R306" s="12">
        <f t="shared" si="81"/>
        <v>10.199999999999969</v>
      </c>
      <c r="S306" s="62">
        <f t="shared" si="82"/>
        <v>0</v>
      </c>
    </row>
    <row r="307" spans="1:19" x14ac:dyDescent="0.2">
      <c r="A307" s="86"/>
      <c r="B307" s="66">
        <f t="shared" si="75"/>
        <v>55</v>
      </c>
      <c r="C307" s="13">
        <f t="shared" si="85"/>
        <v>41403</v>
      </c>
      <c r="D307" s="14">
        <f t="shared" si="79"/>
        <v>4</v>
      </c>
      <c r="E307" s="9" t="str">
        <f t="shared" si="83"/>
        <v>czwartek</v>
      </c>
      <c r="F307" s="10" t="str">
        <f t="shared" si="84"/>
        <v>czwartek</v>
      </c>
      <c r="G307" s="11" t="str">
        <f t="shared" si="86"/>
        <v>2%</v>
      </c>
      <c r="H307" s="1">
        <f t="shared" si="87"/>
        <v>298</v>
      </c>
      <c r="I307" s="34">
        <f t="shared" si="88"/>
        <v>37260</v>
      </c>
      <c r="J307" s="34">
        <f t="shared" si="89"/>
        <v>745.2</v>
      </c>
      <c r="K307" s="35"/>
      <c r="L307" s="35"/>
      <c r="M307" s="3">
        <f t="shared" si="80"/>
        <v>752.05000000000075</v>
      </c>
      <c r="N307" s="3">
        <f t="shared" si="76"/>
        <v>752.05000000000075</v>
      </c>
      <c r="O307" s="3">
        <f t="shared" si="77"/>
        <v>750</v>
      </c>
      <c r="P307" s="3">
        <f t="shared" si="78"/>
        <v>2.0500000000007503</v>
      </c>
      <c r="Q307" s="5">
        <f t="shared" si="90"/>
        <v>730</v>
      </c>
      <c r="R307" s="12">
        <f t="shared" si="81"/>
        <v>10.399999999999968</v>
      </c>
      <c r="S307" s="62">
        <f t="shared" si="82"/>
        <v>0</v>
      </c>
    </row>
    <row r="308" spans="1:19" x14ac:dyDescent="0.2">
      <c r="A308" s="86"/>
      <c r="B308" s="66">
        <f t="shared" si="75"/>
        <v>56</v>
      </c>
      <c r="C308" s="13">
        <f t="shared" si="85"/>
        <v>41404</v>
      </c>
      <c r="D308" s="14">
        <f t="shared" si="79"/>
        <v>5</v>
      </c>
      <c r="E308" s="9" t="str">
        <f t="shared" si="83"/>
        <v>piątek</v>
      </c>
      <c r="F308" s="10" t="str">
        <f t="shared" si="84"/>
        <v>piątek</v>
      </c>
      <c r="G308" s="11" t="str">
        <f t="shared" si="86"/>
        <v>2%</v>
      </c>
      <c r="H308" s="1">
        <f t="shared" si="87"/>
        <v>299</v>
      </c>
      <c r="I308" s="34">
        <f t="shared" si="88"/>
        <v>37780</v>
      </c>
      <c r="J308" s="34">
        <f t="shared" si="89"/>
        <v>755.6</v>
      </c>
      <c r="K308" s="35"/>
      <c r="L308" s="35"/>
      <c r="M308" s="3">
        <f t="shared" si="80"/>
        <v>757.65000000000077</v>
      </c>
      <c r="N308" s="3">
        <f t="shared" si="76"/>
        <v>757.65000000000077</v>
      </c>
      <c r="O308" s="3">
        <f t="shared" si="77"/>
        <v>750</v>
      </c>
      <c r="P308" s="3">
        <f t="shared" si="78"/>
        <v>7.6500000000007731</v>
      </c>
      <c r="Q308" s="5">
        <f t="shared" si="90"/>
        <v>750</v>
      </c>
      <c r="R308" s="12">
        <f t="shared" si="81"/>
        <v>10.599999999999968</v>
      </c>
      <c r="S308" s="62">
        <f t="shared" si="82"/>
        <v>0</v>
      </c>
    </row>
    <row r="309" spans="1:19" x14ac:dyDescent="0.2">
      <c r="A309" s="86"/>
      <c r="B309" s="66">
        <f t="shared" si="75"/>
        <v>57</v>
      </c>
      <c r="C309" s="13">
        <f t="shared" si="85"/>
        <v>41405</v>
      </c>
      <c r="D309" s="14">
        <f t="shared" si="79"/>
        <v>6</v>
      </c>
      <c r="E309" s="9" t="str">
        <f t="shared" si="83"/>
        <v>sobota</v>
      </c>
      <c r="F309" s="10" t="str">
        <f t="shared" si="84"/>
        <v>sobota</v>
      </c>
      <c r="G309" s="11" t="str">
        <f t="shared" si="86"/>
        <v>1,5%</v>
      </c>
      <c r="H309" s="1">
        <f t="shared" si="87"/>
        <v>300</v>
      </c>
      <c r="I309" s="34">
        <f t="shared" si="88"/>
        <v>38210</v>
      </c>
      <c r="J309" s="34">
        <f t="shared" si="89"/>
        <v>573.15</v>
      </c>
      <c r="K309" s="35"/>
      <c r="L309" s="35"/>
      <c r="M309" s="3">
        <f t="shared" si="80"/>
        <v>580.80000000000075</v>
      </c>
      <c r="N309" s="3">
        <f t="shared" si="76"/>
        <v>580.80000000000075</v>
      </c>
      <c r="O309" s="3">
        <f t="shared" si="77"/>
        <v>580</v>
      </c>
      <c r="P309" s="3">
        <f t="shared" si="78"/>
        <v>0.80000000000075033</v>
      </c>
      <c r="Q309" s="5">
        <f t="shared" si="90"/>
        <v>750</v>
      </c>
      <c r="R309" s="12">
        <f t="shared" si="81"/>
        <v>10.749999999999968</v>
      </c>
      <c r="S309" s="62">
        <f t="shared" si="82"/>
        <v>0</v>
      </c>
    </row>
    <row r="310" spans="1:19" x14ac:dyDescent="0.2">
      <c r="A310" s="86"/>
      <c r="B310" s="66">
        <f t="shared" si="75"/>
        <v>58</v>
      </c>
      <c r="C310" s="13">
        <f t="shared" si="85"/>
        <v>41406</v>
      </c>
      <c r="D310" s="14">
        <f t="shared" si="79"/>
        <v>7</v>
      </c>
      <c r="E310" s="9" t="str">
        <f t="shared" si="83"/>
        <v>niedziela</v>
      </c>
      <c r="F310" s="10" t="str">
        <f t="shared" si="84"/>
        <v>niedziela</v>
      </c>
      <c r="G310" s="11" t="str">
        <f t="shared" si="86"/>
        <v>1,5%</v>
      </c>
      <c r="H310" s="1">
        <f t="shared" si="87"/>
        <v>301</v>
      </c>
      <c r="I310" s="34">
        <f t="shared" si="88"/>
        <v>38480</v>
      </c>
      <c r="J310" s="34">
        <f t="shared" si="89"/>
        <v>577.19999999999993</v>
      </c>
      <c r="K310" s="35"/>
      <c r="L310" s="35"/>
      <c r="M310" s="3">
        <f t="shared" si="80"/>
        <v>578.00000000000068</v>
      </c>
      <c r="N310" s="3">
        <f t="shared" si="76"/>
        <v>578.00000000000068</v>
      </c>
      <c r="O310" s="3">
        <f t="shared" si="77"/>
        <v>570</v>
      </c>
      <c r="P310" s="3">
        <f t="shared" si="78"/>
        <v>8.0000000000006821</v>
      </c>
      <c r="Q310" s="5">
        <f t="shared" si="90"/>
        <v>580</v>
      </c>
      <c r="R310" s="12">
        <f t="shared" si="81"/>
        <v>10.899999999999968</v>
      </c>
      <c r="S310" s="62">
        <f t="shared" si="82"/>
        <v>0</v>
      </c>
    </row>
    <row r="311" spans="1:19" x14ac:dyDescent="0.2">
      <c r="A311" s="86"/>
      <c r="B311" s="66">
        <f t="shared" si="75"/>
        <v>59</v>
      </c>
      <c r="C311" s="13">
        <f t="shared" si="85"/>
        <v>41407</v>
      </c>
      <c r="D311" s="14">
        <f t="shared" si="79"/>
        <v>1</v>
      </c>
      <c r="E311" s="9" t="str">
        <f t="shared" si="83"/>
        <v>poniedziałek</v>
      </c>
      <c r="F311" s="10" t="str">
        <f t="shared" si="84"/>
        <v>poniedziałek</v>
      </c>
      <c r="G311" s="11" t="str">
        <f t="shared" si="86"/>
        <v>2%</v>
      </c>
      <c r="H311" s="1">
        <f t="shared" si="87"/>
        <v>302</v>
      </c>
      <c r="I311" s="34">
        <f t="shared" si="88"/>
        <v>38720</v>
      </c>
      <c r="J311" s="34">
        <f t="shared" si="89"/>
        <v>774.4</v>
      </c>
      <c r="K311" s="35"/>
      <c r="L311" s="35"/>
      <c r="M311" s="3">
        <f t="shared" si="80"/>
        <v>782.40000000000066</v>
      </c>
      <c r="N311" s="3">
        <f t="shared" si="76"/>
        <v>782.40000000000066</v>
      </c>
      <c r="O311" s="3">
        <f t="shared" si="77"/>
        <v>780</v>
      </c>
      <c r="P311" s="3">
        <f t="shared" si="78"/>
        <v>2.4000000000006594</v>
      </c>
      <c r="Q311" s="5">
        <f t="shared" si="90"/>
        <v>570</v>
      </c>
      <c r="R311" s="12">
        <f t="shared" si="81"/>
        <v>11.099999999999968</v>
      </c>
      <c r="S311" s="62">
        <f t="shared" si="82"/>
        <v>0</v>
      </c>
    </row>
    <row r="312" spans="1:19" x14ac:dyDescent="0.2">
      <c r="A312" s="86"/>
      <c r="B312" s="66">
        <f t="shared" si="75"/>
        <v>60</v>
      </c>
      <c r="C312" s="13">
        <f t="shared" si="85"/>
        <v>41408</v>
      </c>
      <c r="D312" s="14">
        <f t="shared" si="79"/>
        <v>2</v>
      </c>
      <c r="E312" s="9" t="str">
        <f t="shared" si="83"/>
        <v>wtorek</v>
      </c>
      <c r="F312" s="10" t="str">
        <f t="shared" si="84"/>
        <v>wtorek</v>
      </c>
      <c r="G312" s="11" t="str">
        <f t="shared" si="86"/>
        <v>2%</v>
      </c>
      <c r="H312" s="1">
        <f t="shared" si="87"/>
        <v>303</v>
      </c>
      <c r="I312" s="34">
        <f t="shared" si="88"/>
        <v>39180</v>
      </c>
      <c r="J312" s="34">
        <f t="shared" si="89"/>
        <v>783.6</v>
      </c>
      <c r="K312" s="35"/>
      <c r="L312" s="35"/>
      <c r="M312" s="3">
        <f t="shared" si="80"/>
        <v>786.00000000000068</v>
      </c>
      <c r="N312" s="3">
        <f t="shared" si="76"/>
        <v>786.00000000000068</v>
      </c>
      <c r="O312" s="3">
        <f t="shared" si="77"/>
        <v>780</v>
      </c>
      <c r="P312" s="3">
        <f t="shared" si="78"/>
        <v>6.0000000000006821</v>
      </c>
      <c r="Q312" s="5">
        <f t="shared" si="90"/>
        <v>780</v>
      </c>
      <c r="R312" s="12">
        <f t="shared" si="81"/>
        <v>11.299999999999967</v>
      </c>
      <c r="S312" s="62">
        <f t="shared" si="82"/>
        <v>0</v>
      </c>
    </row>
    <row r="313" spans="1:19" x14ac:dyDescent="0.2">
      <c r="A313" s="86"/>
      <c r="B313" s="66">
        <f t="shared" si="75"/>
        <v>61</v>
      </c>
      <c r="C313" s="13">
        <f t="shared" si="85"/>
        <v>41409</v>
      </c>
      <c r="D313" s="14">
        <f t="shared" si="79"/>
        <v>3</v>
      </c>
      <c r="E313" s="9" t="str">
        <f t="shared" si="83"/>
        <v>środa</v>
      </c>
      <c r="F313" s="10" t="str">
        <f t="shared" si="84"/>
        <v>środa</v>
      </c>
      <c r="G313" s="11" t="str">
        <f t="shared" si="86"/>
        <v>2%</v>
      </c>
      <c r="H313" s="1">
        <f t="shared" si="87"/>
        <v>304</v>
      </c>
      <c r="I313" s="34">
        <f t="shared" si="88"/>
        <v>39630</v>
      </c>
      <c r="J313" s="34">
        <f t="shared" si="89"/>
        <v>792.6</v>
      </c>
      <c r="K313" s="35"/>
      <c r="L313" s="35"/>
      <c r="M313" s="3">
        <f t="shared" si="80"/>
        <v>798.6000000000007</v>
      </c>
      <c r="N313" s="3">
        <f t="shared" si="76"/>
        <v>798.6000000000007</v>
      </c>
      <c r="O313" s="3">
        <f t="shared" si="77"/>
        <v>790</v>
      </c>
      <c r="P313" s="3">
        <f t="shared" si="78"/>
        <v>8.6000000000007049</v>
      </c>
      <c r="Q313" s="5">
        <f t="shared" si="90"/>
        <v>780</v>
      </c>
      <c r="R313" s="12">
        <f t="shared" si="81"/>
        <v>11.499999999999966</v>
      </c>
      <c r="S313" s="62">
        <f t="shared" si="82"/>
        <v>0</v>
      </c>
    </row>
    <row r="314" spans="1:19" x14ac:dyDescent="0.2">
      <c r="A314" s="86"/>
      <c r="B314" s="66">
        <f t="shared" si="75"/>
        <v>62</v>
      </c>
      <c r="C314" s="13">
        <f t="shared" si="85"/>
        <v>41410</v>
      </c>
      <c r="D314" s="14">
        <f t="shared" si="79"/>
        <v>4</v>
      </c>
      <c r="E314" s="9" t="str">
        <f t="shared" si="83"/>
        <v>czwartek</v>
      </c>
      <c r="F314" s="10" t="str">
        <f t="shared" si="84"/>
        <v>czwartek</v>
      </c>
      <c r="G314" s="11" t="str">
        <f t="shared" si="86"/>
        <v>2%</v>
      </c>
      <c r="H314" s="1">
        <f t="shared" si="87"/>
        <v>305</v>
      </c>
      <c r="I314" s="34">
        <f t="shared" si="88"/>
        <v>40160</v>
      </c>
      <c r="J314" s="34">
        <f t="shared" si="89"/>
        <v>803.2</v>
      </c>
      <c r="K314" s="35"/>
      <c r="L314" s="35"/>
      <c r="M314" s="3">
        <f t="shared" si="80"/>
        <v>811.80000000000075</v>
      </c>
      <c r="N314" s="3">
        <f t="shared" si="76"/>
        <v>811.80000000000075</v>
      </c>
      <c r="O314" s="3">
        <f t="shared" si="77"/>
        <v>810</v>
      </c>
      <c r="P314" s="3">
        <f t="shared" si="78"/>
        <v>1.8000000000007503</v>
      </c>
      <c r="Q314" s="5">
        <f t="shared" si="90"/>
        <v>790</v>
      </c>
      <c r="R314" s="12">
        <f t="shared" si="81"/>
        <v>11.699999999999966</v>
      </c>
      <c r="S314" s="62">
        <f t="shared" si="82"/>
        <v>0</v>
      </c>
    </row>
    <row r="315" spans="1:19" x14ac:dyDescent="0.2">
      <c r="A315" s="86"/>
      <c r="B315" s="66">
        <f t="shared" si="75"/>
        <v>63</v>
      </c>
      <c r="C315" s="13">
        <f t="shared" si="85"/>
        <v>41411</v>
      </c>
      <c r="D315" s="14">
        <f t="shared" si="79"/>
        <v>5</v>
      </c>
      <c r="E315" s="9" t="str">
        <f t="shared" si="83"/>
        <v>piątek</v>
      </c>
      <c r="F315" s="10" t="str">
        <f t="shared" si="84"/>
        <v>piątek</v>
      </c>
      <c r="G315" s="11" t="str">
        <f t="shared" si="86"/>
        <v>2%</v>
      </c>
      <c r="H315" s="1">
        <f t="shared" si="87"/>
        <v>306</v>
      </c>
      <c r="I315" s="34">
        <f t="shared" si="88"/>
        <v>40720</v>
      </c>
      <c r="J315" s="34">
        <f t="shared" si="89"/>
        <v>814.4</v>
      </c>
      <c r="K315" s="35"/>
      <c r="L315" s="35"/>
      <c r="M315" s="3">
        <f t="shared" si="80"/>
        <v>816.20000000000073</v>
      </c>
      <c r="N315" s="3">
        <f t="shared" si="76"/>
        <v>816.20000000000073</v>
      </c>
      <c r="O315" s="3">
        <f t="shared" si="77"/>
        <v>810</v>
      </c>
      <c r="P315" s="3">
        <f t="shared" si="78"/>
        <v>6.2000000000007276</v>
      </c>
      <c r="Q315" s="5">
        <f t="shared" si="90"/>
        <v>810</v>
      </c>
      <c r="R315" s="12">
        <f t="shared" si="81"/>
        <v>11.899999999999965</v>
      </c>
      <c r="S315" s="62">
        <f t="shared" si="82"/>
        <v>0</v>
      </c>
    </row>
    <row r="316" spans="1:19" x14ac:dyDescent="0.2">
      <c r="A316" s="86"/>
      <c r="B316" s="66">
        <f t="shared" si="75"/>
        <v>64</v>
      </c>
      <c r="C316" s="13">
        <f t="shared" si="85"/>
        <v>41412</v>
      </c>
      <c r="D316" s="14">
        <f t="shared" si="79"/>
        <v>6</v>
      </c>
      <c r="E316" s="9" t="str">
        <f t="shared" si="83"/>
        <v>sobota</v>
      </c>
      <c r="F316" s="10" t="str">
        <f t="shared" si="84"/>
        <v>sobota</v>
      </c>
      <c r="G316" s="11" t="str">
        <f t="shared" si="86"/>
        <v>1,5%</v>
      </c>
      <c r="H316" s="1">
        <f t="shared" si="87"/>
        <v>307</v>
      </c>
      <c r="I316" s="34">
        <f t="shared" si="88"/>
        <v>41190</v>
      </c>
      <c r="J316" s="34">
        <f t="shared" si="89"/>
        <v>617.85</v>
      </c>
      <c r="K316" s="35"/>
      <c r="L316" s="35"/>
      <c r="M316" s="3">
        <f t="shared" si="80"/>
        <v>624.05000000000075</v>
      </c>
      <c r="N316" s="3">
        <f t="shared" si="76"/>
        <v>624.05000000000075</v>
      </c>
      <c r="O316" s="3">
        <f t="shared" si="77"/>
        <v>620</v>
      </c>
      <c r="P316" s="3">
        <f t="shared" si="78"/>
        <v>4.0500000000007503</v>
      </c>
      <c r="Q316" s="5">
        <f t="shared" si="90"/>
        <v>810</v>
      </c>
      <c r="R316" s="12">
        <f t="shared" si="81"/>
        <v>12.049999999999965</v>
      </c>
      <c r="S316" s="62">
        <f t="shared" si="82"/>
        <v>0</v>
      </c>
    </row>
    <row r="317" spans="1:19" x14ac:dyDescent="0.2">
      <c r="A317" s="86"/>
      <c r="B317" s="66">
        <f t="shared" si="75"/>
        <v>65</v>
      </c>
      <c r="C317" s="13">
        <f t="shared" si="85"/>
        <v>41413</v>
      </c>
      <c r="D317" s="14">
        <f t="shared" si="79"/>
        <v>7</v>
      </c>
      <c r="E317" s="9" t="str">
        <f t="shared" si="83"/>
        <v>niedziela</v>
      </c>
      <c r="F317" s="10" t="str">
        <f t="shared" si="84"/>
        <v>niedziela</v>
      </c>
      <c r="G317" s="11" t="str">
        <f t="shared" si="86"/>
        <v>1,5%</v>
      </c>
      <c r="H317" s="1">
        <f t="shared" si="87"/>
        <v>308</v>
      </c>
      <c r="I317" s="34">
        <f t="shared" si="88"/>
        <v>41470</v>
      </c>
      <c r="J317" s="34">
        <f t="shared" si="89"/>
        <v>622.04999999999995</v>
      </c>
      <c r="K317" s="35"/>
      <c r="L317" s="35"/>
      <c r="M317" s="3">
        <f t="shared" si="80"/>
        <v>626.1000000000007</v>
      </c>
      <c r="N317" s="3">
        <f t="shared" si="76"/>
        <v>626.1000000000007</v>
      </c>
      <c r="O317" s="3">
        <f t="shared" si="77"/>
        <v>620</v>
      </c>
      <c r="P317" s="3">
        <f t="shared" si="78"/>
        <v>6.1000000000007049</v>
      </c>
      <c r="Q317" s="5">
        <f t="shared" si="90"/>
        <v>620</v>
      </c>
      <c r="R317" s="12">
        <f t="shared" si="81"/>
        <v>12.199999999999966</v>
      </c>
      <c r="S317" s="62">
        <f t="shared" si="82"/>
        <v>0</v>
      </c>
    </row>
    <row r="318" spans="1:19" x14ac:dyDescent="0.2">
      <c r="A318" s="86"/>
      <c r="B318" s="66">
        <f t="shared" si="75"/>
        <v>66</v>
      </c>
      <c r="C318" s="13">
        <f t="shared" si="85"/>
        <v>41414</v>
      </c>
      <c r="D318" s="14">
        <f t="shared" si="79"/>
        <v>1</v>
      </c>
      <c r="E318" s="9" t="str">
        <f t="shared" si="83"/>
        <v>poniedziałek</v>
      </c>
      <c r="F318" s="10" t="str">
        <f t="shared" si="84"/>
        <v>poniedziałek</v>
      </c>
      <c r="G318" s="11" t="str">
        <f t="shared" si="86"/>
        <v>2%</v>
      </c>
      <c r="H318" s="1">
        <f t="shared" si="87"/>
        <v>309</v>
      </c>
      <c r="I318" s="34">
        <f t="shared" si="88"/>
        <v>41740</v>
      </c>
      <c r="J318" s="34">
        <f t="shared" si="89"/>
        <v>834.80000000000007</v>
      </c>
      <c r="K318" s="35"/>
      <c r="L318" s="35"/>
      <c r="M318" s="3">
        <f t="shared" si="80"/>
        <v>840.90000000000077</v>
      </c>
      <c r="N318" s="3">
        <f t="shared" si="76"/>
        <v>840.90000000000077</v>
      </c>
      <c r="O318" s="3">
        <f t="shared" si="77"/>
        <v>840</v>
      </c>
      <c r="P318" s="3">
        <f t="shared" si="78"/>
        <v>0.90000000000077307</v>
      </c>
      <c r="Q318" s="5">
        <f t="shared" si="90"/>
        <v>620</v>
      </c>
      <c r="R318" s="12">
        <f t="shared" si="81"/>
        <v>12.399999999999965</v>
      </c>
      <c r="S318" s="62">
        <f t="shared" si="82"/>
        <v>0</v>
      </c>
    </row>
    <row r="319" spans="1:19" x14ac:dyDescent="0.2">
      <c r="A319" s="86"/>
      <c r="B319" s="66">
        <f t="shared" ref="B319:B333" si="91">B318+1</f>
        <v>67</v>
      </c>
      <c r="C319" s="13">
        <f t="shared" si="85"/>
        <v>41415</v>
      </c>
      <c r="D319" s="14">
        <f t="shared" si="79"/>
        <v>2</v>
      </c>
      <c r="E319" s="9" t="str">
        <f t="shared" si="83"/>
        <v>wtorek</v>
      </c>
      <c r="F319" s="10" t="str">
        <f t="shared" si="84"/>
        <v>wtorek</v>
      </c>
      <c r="G319" s="11" t="str">
        <f t="shared" si="86"/>
        <v>2%</v>
      </c>
      <c r="H319" s="1">
        <f t="shared" si="87"/>
        <v>310</v>
      </c>
      <c r="I319" s="34">
        <f t="shared" si="88"/>
        <v>42230</v>
      </c>
      <c r="J319" s="34">
        <f t="shared" si="89"/>
        <v>844.6</v>
      </c>
      <c r="K319" s="35"/>
      <c r="L319" s="35"/>
      <c r="M319" s="3">
        <f t="shared" si="80"/>
        <v>845.5000000000008</v>
      </c>
      <c r="N319" s="3">
        <f t="shared" si="76"/>
        <v>845.5000000000008</v>
      </c>
      <c r="O319" s="3">
        <f t="shared" si="77"/>
        <v>840</v>
      </c>
      <c r="P319" s="3">
        <f t="shared" si="78"/>
        <v>5.5000000000007958</v>
      </c>
      <c r="Q319" s="5">
        <f t="shared" si="90"/>
        <v>840</v>
      </c>
      <c r="R319" s="12">
        <f t="shared" si="81"/>
        <v>12.599999999999964</v>
      </c>
      <c r="S319" s="62">
        <f t="shared" si="82"/>
        <v>0</v>
      </c>
    </row>
    <row r="320" spans="1:19" x14ac:dyDescent="0.2">
      <c r="A320" s="86"/>
      <c r="B320" s="66">
        <f t="shared" si="91"/>
        <v>68</v>
      </c>
      <c r="C320" s="13">
        <f t="shared" si="85"/>
        <v>41416</v>
      </c>
      <c r="D320" s="14">
        <f t="shared" si="79"/>
        <v>3</v>
      </c>
      <c r="E320" s="9" t="str">
        <f t="shared" si="83"/>
        <v>środa</v>
      </c>
      <c r="F320" s="10" t="str">
        <f t="shared" si="84"/>
        <v>środa</v>
      </c>
      <c r="G320" s="11" t="str">
        <f t="shared" si="86"/>
        <v>2%</v>
      </c>
      <c r="H320" s="1">
        <f t="shared" si="87"/>
        <v>311</v>
      </c>
      <c r="I320" s="34">
        <f t="shared" si="88"/>
        <v>42710</v>
      </c>
      <c r="J320" s="34">
        <f t="shared" si="89"/>
        <v>854.2</v>
      </c>
      <c r="K320" s="35"/>
      <c r="L320" s="35"/>
      <c r="M320" s="3">
        <f t="shared" si="80"/>
        <v>859.70000000000084</v>
      </c>
      <c r="N320" s="3">
        <f t="shared" si="76"/>
        <v>859.70000000000084</v>
      </c>
      <c r="O320" s="3">
        <f t="shared" si="77"/>
        <v>850</v>
      </c>
      <c r="P320" s="3">
        <f t="shared" si="78"/>
        <v>9.7000000000008413</v>
      </c>
      <c r="Q320" s="5">
        <f t="shared" si="90"/>
        <v>840</v>
      </c>
      <c r="R320" s="12">
        <f t="shared" si="81"/>
        <v>12.799999999999963</v>
      </c>
      <c r="S320" s="62">
        <f t="shared" si="82"/>
        <v>0</v>
      </c>
    </row>
    <row r="321" spans="1:19" x14ac:dyDescent="0.2">
      <c r="A321" s="86"/>
      <c r="B321" s="66">
        <f t="shared" si="91"/>
        <v>69</v>
      </c>
      <c r="C321" s="13">
        <f t="shared" si="85"/>
        <v>41417</v>
      </c>
      <c r="D321" s="14">
        <f t="shared" si="79"/>
        <v>4</v>
      </c>
      <c r="E321" s="9" t="str">
        <f t="shared" si="83"/>
        <v>czwartek</v>
      </c>
      <c r="F321" s="10" t="str">
        <f t="shared" si="84"/>
        <v>czwartek</v>
      </c>
      <c r="G321" s="11" t="str">
        <f t="shared" si="86"/>
        <v>2%</v>
      </c>
      <c r="H321" s="1">
        <f t="shared" si="87"/>
        <v>312</v>
      </c>
      <c r="I321" s="34">
        <f t="shared" si="88"/>
        <v>43290</v>
      </c>
      <c r="J321" s="34">
        <f t="shared" si="89"/>
        <v>865.80000000000007</v>
      </c>
      <c r="K321" s="35"/>
      <c r="L321" s="35"/>
      <c r="M321" s="3">
        <f t="shared" si="80"/>
        <v>875.50000000000091</v>
      </c>
      <c r="N321" s="3">
        <f t="shared" si="76"/>
        <v>875.50000000000091</v>
      </c>
      <c r="O321" s="3">
        <f t="shared" si="77"/>
        <v>870</v>
      </c>
      <c r="P321" s="3">
        <f t="shared" si="78"/>
        <v>5.5000000000009095</v>
      </c>
      <c r="Q321" s="5">
        <f t="shared" si="90"/>
        <v>850</v>
      </c>
      <c r="R321" s="12">
        <f t="shared" si="81"/>
        <v>12.999999999999963</v>
      </c>
      <c r="S321" s="62">
        <f t="shared" si="82"/>
        <v>0</v>
      </c>
    </row>
    <row r="322" spans="1:19" x14ac:dyDescent="0.2">
      <c r="A322" s="86"/>
      <c r="B322" s="66">
        <f t="shared" si="91"/>
        <v>70</v>
      </c>
      <c r="C322" s="13">
        <f t="shared" si="85"/>
        <v>41418</v>
      </c>
      <c r="D322" s="14">
        <f t="shared" si="79"/>
        <v>5</v>
      </c>
      <c r="E322" s="9" t="str">
        <f t="shared" si="83"/>
        <v>piątek</v>
      </c>
      <c r="F322" s="10" t="str">
        <f t="shared" si="84"/>
        <v>piątek</v>
      </c>
      <c r="G322" s="11" t="str">
        <f t="shared" si="86"/>
        <v>2%</v>
      </c>
      <c r="H322" s="1">
        <f t="shared" si="87"/>
        <v>313</v>
      </c>
      <c r="I322" s="34">
        <f t="shared" si="88"/>
        <v>43890</v>
      </c>
      <c r="J322" s="34">
        <f t="shared" si="89"/>
        <v>877.80000000000007</v>
      </c>
      <c r="K322" s="35"/>
      <c r="L322" s="35"/>
      <c r="M322" s="3">
        <f t="shared" si="80"/>
        <v>883.30000000000098</v>
      </c>
      <c r="N322" s="3">
        <f t="shared" si="76"/>
        <v>883.30000000000098</v>
      </c>
      <c r="O322" s="3">
        <f t="shared" si="77"/>
        <v>880</v>
      </c>
      <c r="P322" s="3">
        <f t="shared" si="78"/>
        <v>3.3000000000009777</v>
      </c>
      <c r="Q322" s="5">
        <f t="shared" si="90"/>
        <v>870</v>
      </c>
      <c r="R322" s="12">
        <f t="shared" si="81"/>
        <v>13.199999999999962</v>
      </c>
      <c r="S322" s="62">
        <f t="shared" si="82"/>
        <v>0</v>
      </c>
    </row>
    <row r="323" spans="1:19" x14ac:dyDescent="0.2">
      <c r="A323" s="86"/>
      <c r="B323" s="66">
        <f t="shared" si="91"/>
        <v>71</v>
      </c>
      <c r="C323" s="13">
        <f t="shared" si="85"/>
        <v>41419</v>
      </c>
      <c r="D323" s="14">
        <f t="shared" si="79"/>
        <v>6</v>
      </c>
      <c r="E323" s="9" t="str">
        <f t="shared" si="83"/>
        <v>sobota</v>
      </c>
      <c r="F323" s="10" t="str">
        <f t="shared" si="84"/>
        <v>sobota</v>
      </c>
      <c r="G323" s="11" t="str">
        <f t="shared" si="86"/>
        <v>1,5%</v>
      </c>
      <c r="H323" s="1">
        <f t="shared" si="87"/>
        <v>314</v>
      </c>
      <c r="I323" s="34">
        <f t="shared" si="88"/>
        <v>44400</v>
      </c>
      <c r="J323" s="34">
        <f t="shared" si="89"/>
        <v>666</v>
      </c>
      <c r="K323" s="35"/>
      <c r="L323" s="35"/>
      <c r="M323" s="3">
        <f t="shared" si="80"/>
        <v>669.30000000000098</v>
      </c>
      <c r="N323" s="3">
        <f t="shared" si="76"/>
        <v>669.30000000000098</v>
      </c>
      <c r="O323" s="3">
        <f t="shared" si="77"/>
        <v>660</v>
      </c>
      <c r="P323" s="3">
        <f t="shared" si="78"/>
        <v>9.3000000000009777</v>
      </c>
      <c r="Q323" s="5">
        <f t="shared" si="90"/>
        <v>880</v>
      </c>
      <c r="R323" s="12">
        <f t="shared" si="81"/>
        <v>13.349999999999962</v>
      </c>
      <c r="S323" s="62">
        <f t="shared" si="82"/>
        <v>0</v>
      </c>
    </row>
    <row r="324" spans="1:19" x14ac:dyDescent="0.2">
      <c r="A324" s="86"/>
      <c r="B324" s="66">
        <f t="shared" si="91"/>
        <v>72</v>
      </c>
      <c r="C324" s="13">
        <f t="shared" si="85"/>
        <v>41420</v>
      </c>
      <c r="D324" s="14">
        <f t="shared" si="79"/>
        <v>7</v>
      </c>
      <c r="E324" s="9" t="str">
        <f t="shared" si="83"/>
        <v>niedziela</v>
      </c>
      <c r="F324" s="10" t="str">
        <f t="shared" si="84"/>
        <v>niedziela</v>
      </c>
      <c r="G324" s="11" t="str">
        <f t="shared" si="86"/>
        <v>1,5%</v>
      </c>
      <c r="H324" s="1">
        <f t="shared" si="87"/>
        <v>315</v>
      </c>
      <c r="I324" s="34">
        <f t="shared" si="88"/>
        <v>44690</v>
      </c>
      <c r="J324" s="34">
        <f t="shared" si="89"/>
        <v>670.35</v>
      </c>
      <c r="K324" s="35"/>
      <c r="L324" s="35"/>
      <c r="M324" s="3">
        <f t="shared" si="80"/>
        <v>679.650000000001</v>
      </c>
      <c r="N324" s="3">
        <f t="shared" si="76"/>
        <v>679.650000000001</v>
      </c>
      <c r="O324" s="3">
        <f t="shared" si="77"/>
        <v>670</v>
      </c>
      <c r="P324" s="3">
        <f t="shared" si="78"/>
        <v>9.6500000000010004</v>
      </c>
      <c r="Q324" s="5">
        <f t="shared" si="90"/>
        <v>660</v>
      </c>
      <c r="R324" s="12">
        <f t="shared" si="81"/>
        <v>13.499999999999963</v>
      </c>
      <c r="S324" s="62">
        <f t="shared" si="82"/>
        <v>0</v>
      </c>
    </row>
    <row r="325" spans="1:19" x14ac:dyDescent="0.2">
      <c r="A325" s="86"/>
      <c r="B325" s="66">
        <f t="shared" si="91"/>
        <v>73</v>
      </c>
      <c r="C325" s="13">
        <f t="shared" si="85"/>
        <v>41421</v>
      </c>
      <c r="D325" s="14">
        <f t="shared" si="79"/>
        <v>1</v>
      </c>
      <c r="E325" s="9" t="str">
        <f t="shared" si="83"/>
        <v>poniedziałek</v>
      </c>
      <c r="F325" s="10" t="str">
        <f t="shared" si="84"/>
        <v>poniedziałek</v>
      </c>
      <c r="G325" s="11" t="str">
        <f t="shared" si="86"/>
        <v>2%</v>
      </c>
      <c r="H325" s="1">
        <f t="shared" si="87"/>
        <v>316</v>
      </c>
      <c r="I325" s="34">
        <f t="shared" si="88"/>
        <v>44990</v>
      </c>
      <c r="J325" s="34">
        <f t="shared" si="89"/>
        <v>899.80000000000007</v>
      </c>
      <c r="K325" s="35"/>
      <c r="L325" s="35"/>
      <c r="M325" s="3">
        <f t="shared" si="80"/>
        <v>909.45000000000107</v>
      </c>
      <c r="N325" s="3">
        <f t="shared" si="76"/>
        <v>909.45000000000107</v>
      </c>
      <c r="O325" s="3">
        <f t="shared" si="77"/>
        <v>900</v>
      </c>
      <c r="P325" s="3">
        <f t="shared" si="78"/>
        <v>9.4500000000010687</v>
      </c>
      <c r="Q325" s="5">
        <f t="shared" si="90"/>
        <v>670</v>
      </c>
      <c r="R325" s="12">
        <f t="shared" si="81"/>
        <v>13.699999999999962</v>
      </c>
      <c r="S325" s="62">
        <f t="shared" si="82"/>
        <v>0</v>
      </c>
    </row>
    <row r="326" spans="1:19" x14ac:dyDescent="0.2">
      <c r="A326" s="86"/>
      <c r="B326" s="66">
        <f t="shared" si="91"/>
        <v>74</v>
      </c>
      <c r="C326" s="13">
        <f t="shared" si="85"/>
        <v>41422</v>
      </c>
      <c r="D326" s="14">
        <f t="shared" si="79"/>
        <v>2</v>
      </c>
      <c r="E326" s="9" t="str">
        <f t="shared" si="83"/>
        <v>wtorek</v>
      </c>
      <c r="F326" s="10" t="str">
        <f t="shared" si="84"/>
        <v>wtorek</v>
      </c>
      <c r="G326" s="11" t="str">
        <f t="shared" si="86"/>
        <v>2%</v>
      </c>
      <c r="H326" s="1">
        <f t="shared" si="87"/>
        <v>317</v>
      </c>
      <c r="I326" s="34">
        <f t="shared" si="88"/>
        <v>45510</v>
      </c>
      <c r="J326" s="34">
        <f t="shared" si="89"/>
        <v>910.2</v>
      </c>
      <c r="K326" s="35"/>
      <c r="L326" s="35"/>
      <c r="M326" s="3">
        <f t="shared" si="80"/>
        <v>919.65000000000111</v>
      </c>
      <c r="N326" s="3">
        <f t="shared" si="76"/>
        <v>919.65000000000111</v>
      </c>
      <c r="O326" s="3">
        <f t="shared" si="77"/>
        <v>910</v>
      </c>
      <c r="P326" s="3">
        <f t="shared" si="78"/>
        <v>9.6500000000011141</v>
      </c>
      <c r="Q326" s="5">
        <f t="shared" si="90"/>
        <v>900</v>
      </c>
      <c r="R326" s="12">
        <f t="shared" si="81"/>
        <v>13.899999999999961</v>
      </c>
      <c r="S326" s="62">
        <f t="shared" si="82"/>
        <v>0</v>
      </c>
    </row>
    <row r="327" spans="1:19" x14ac:dyDescent="0.2">
      <c r="A327" s="86"/>
      <c r="B327" s="66">
        <f t="shared" si="91"/>
        <v>75</v>
      </c>
      <c r="C327" s="13">
        <f t="shared" si="85"/>
        <v>41423</v>
      </c>
      <c r="D327" s="14">
        <f t="shared" si="79"/>
        <v>3</v>
      </c>
      <c r="E327" s="9" t="str">
        <f t="shared" si="83"/>
        <v>środa</v>
      </c>
      <c r="F327" s="10" t="str">
        <f t="shared" si="84"/>
        <v>środa</v>
      </c>
      <c r="G327" s="11" t="str">
        <f t="shared" si="86"/>
        <v>2%</v>
      </c>
      <c r="H327" s="1">
        <f t="shared" si="87"/>
        <v>318</v>
      </c>
      <c r="I327" s="34">
        <f t="shared" si="88"/>
        <v>46040</v>
      </c>
      <c r="J327" s="34">
        <f t="shared" si="89"/>
        <v>920.80000000000007</v>
      </c>
      <c r="K327" s="35"/>
      <c r="L327" s="35"/>
      <c r="M327" s="3">
        <f t="shared" si="80"/>
        <v>930.45000000000118</v>
      </c>
      <c r="N327" s="3">
        <f t="shared" si="76"/>
        <v>930.45000000000118</v>
      </c>
      <c r="O327" s="3">
        <f t="shared" si="77"/>
        <v>930</v>
      </c>
      <c r="P327" s="3">
        <f t="shared" si="78"/>
        <v>0.45000000000118234</v>
      </c>
      <c r="Q327" s="5">
        <f t="shared" si="90"/>
        <v>910</v>
      </c>
      <c r="R327" s="12">
        <f t="shared" si="81"/>
        <v>14.099999999999961</v>
      </c>
      <c r="S327" s="62">
        <f t="shared" si="82"/>
        <v>0</v>
      </c>
    </row>
    <row r="328" spans="1:19" x14ac:dyDescent="0.2">
      <c r="A328" s="86"/>
      <c r="B328" s="66">
        <f t="shared" si="91"/>
        <v>76</v>
      </c>
      <c r="C328" s="13">
        <f t="shared" si="85"/>
        <v>41424</v>
      </c>
      <c r="D328" s="14">
        <f t="shared" si="79"/>
        <v>4</v>
      </c>
      <c r="E328" s="9" t="str">
        <f t="shared" si="83"/>
        <v>czwartek</v>
      </c>
      <c r="F328" s="10" t="str">
        <f t="shared" si="84"/>
        <v>czwartek</v>
      </c>
      <c r="G328" s="11" t="str">
        <f t="shared" si="86"/>
        <v>2%</v>
      </c>
      <c r="H328" s="1">
        <f t="shared" si="87"/>
        <v>319</v>
      </c>
      <c r="I328" s="34">
        <f t="shared" si="88"/>
        <v>46670</v>
      </c>
      <c r="J328" s="34">
        <f t="shared" si="89"/>
        <v>933.4</v>
      </c>
      <c r="K328" s="35"/>
      <c r="L328" s="35"/>
      <c r="M328" s="3">
        <f t="shared" si="80"/>
        <v>933.85000000000116</v>
      </c>
      <c r="N328" s="3">
        <f t="shared" si="76"/>
        <v>933.85000000000116</v>
      </c>
      <c r="O328" s="3">
        <f t="shared" si="77"/>
        <v>930</v>
      </c>
      <c r="P328" s="3">
        <f t="shared" si="78"/>
        <v>3.8500000000011596</v>
      </c>
      <c r="Q328" s="5">
        <f t="shared" si="90"/>
        <v>930</v>
      </c>
      <c r="R328" s="12">
        <f t="shared" si="81"/>
        <v>14.29999999999996</v>
      </c>
      <c r="S328" s="62">
        <f t="shared" si="82"/>
        <v>0</v>
      </c>
    </row>
    <row r="329" spans="1:19" x14ac:dyDescent="0.2">
      <c r="A329" s="86"/>
      <c r="B329" s="66">
        <f t="shared" si="91"/>
        <v>77</v>
      </c>
      <c r="C329" s="13">
        <f t="shared" si="85"/>
        <v>41425</v>
      </c>
      <c r="D329" s="14">
        <f t="shared" si="79"/>
        <v>5</v>
      </c>
      <c r="E329" s="9" t="str">
        <f t="shared" si="83"/>
        <v>piątek</v>
      </c>
      <c r="F329" s="10" t="str">
        <f t="shared" si="84"/>
        <v>piątek</v>
      </c>
      <c r="G329" s="11" t="str">
        <f t="shared" si="86"/>
        <v>2%</v>
      </c>
      <c r="H329" s="1">
        <f t="shared" si="87"/>
        <v>320</v>
      </c>
      <c r="I329" s="34">
        <f t="shared" si="88"/>
        <v>47310</v>
      </c>
      <c r="J329" s="34">
        <f t="shared" si="89"/>
        <v>946.2</v>
      </c>
      <c r="K329" s="35"/>
      <c r="L329" s="35"/>
      <c r="M329" s="3">
        <f t="shared" si="80"/>
        <v>950.05000000000121</v>
      </c>
      <c r="N329" s="3">
        <f t="shared" si="76"/>
        <v>950.05000000000121</v>
      </c>
      <c r="O329" s="3">
        <f t="shared" si="77"/>
        <v>950</v>
      </c>
      <c r="P329" s="3">
        <f t="shared" si="78"/>
        <v>5.000000000120508E-2</v>
      </c>
      <c r="Q329" s="5">
        <f t="shared" si="90"/>
        <v>930</v>
      </c>
      <c r="R329" s="12">
        <f t="shared" si="81"/>
        <v>14.499999999999959</v>
      </c>
      <c r="S329" s="62">
        <f t="shared" si="82"/>
        <v>0</v>
      </c>
    </row>
    <row r="330" spans="1:19" x14ac:dyDescent="0.2">
      <c r="A330" s="86"/>
      <c r="B330" s="66">
        <f t="shared" si="91"/>
        <v>78</v>
      </c>
      <c r="C330" s="13">
        <f t="shared" si="85"/>
        <v>41426</v>
      </c>
      <c r="D330" s="14">
        <f t="shared" si="79"/>
        <v>6</v>
      </c>
      <c r="E330" s="9" t="str">
        <f t="shared" si="83"/>
        <v>sobota</v>
      </c>
      <c r="F330" s="10" t="str">
        <f t="shared" si="84"/>
        <v>sobota</v>
      </c>
      <c r="G330" s="11" t="str">
        <f t="shared" si="86"/>
        <v>1,5%</v>
      </c>
      <c r="H330" s="1">
        <f t="shared" si="87"/>
        <v>321</v>
      </c>
      <c r="I330" s="34">
        <f t="shared" si="88"/>
        <v>47870</v>
      </c>
      <c r="J330" s="34">
        <f t="shared" si="89"/>
        <v>718.05</v>
      </c>
      <c r="K330" s="35"/>
      <c r="L330" s="35"/>
      <c r="M330" s="3">
        <f t="shared" si="80"/>
        <v>718.10000000000116</v>
      </c>
      <c r="N330" s="3">
        <f t="shared" si="76"/>
        <v>718.10000000000116</v>
      </c>
      <c r="O330" s="3">
        <f t="shared" si="77"/>
        <v>710</v>
      </c>
      <c r="P330" s="3">
        <f t="shared" si="78"/>
        <v>8.1000000000011596</v>
      </c>
      <c r="Q330" s="5">
        <f t="shared" si="90"/>
        <v>950</v>
      </c>
      <c r="R330" s="12">
        <f t="shared" si="81"/>
        <v>14.649999999999959</v>
      </c>
      <c r="S330" s="62">
        <f t="shared" si="82"/>
        <v>0</v>
      </c>
    </row>
    <row r="331" spans="1:19" x14ac:dyDescent="0.2">
      <c r="A331" s="86"/>
      <c r="B331" s="66">
        <f t="shared" si="91"/>
        <v>79</v>
      </c>
      <c r="C331" s="13">
        <f t="shared" si="85"/>
        <v>41427</v>
      </c>
      <c r="D331" s="14">
        <f t="shared" si="79"/>
        <v>7</v>
      </c>
      <c r="E331" s="9" t="str">
        <f t="shared" si="83"/>
        <v>niedziela</v>
      </c>
      <c r="F331" s="10" t="str">
        <f t="shared" si="84"/>
        <v>niedziela</v>
      </c>
      <c r="G331" s="11" t="str">
        <f t="shared" si="86"/>
        <v>1,5%</v>
      </c>
      <c r="H331" s="1">
        <f t="shared" si="87"/>
        <v>322</v>
      </c>
      <c r="I331" s="34">
        <f t="shared" si="88"/>
        <v>48180</v>
      </c>
      <c r="J331" s="34">
        <f t="shared" si="89"/>
        <v>722.69999999999993</v>
      </c>
      <c r="K331" s="35"/>
      <c r="L331" s="35"/>
      <c r="M331" s="3">
        <f t="shared" si="80"/>
        <v>730.80000000000109</v>
      </c>
      <c r="N331" s="3">
        <f t="shared" ref="N331:N375" si="92">M331-L331</f>
        <v>730.80000000000109</v>
      </c>
      <c r="O331" s="3">
        <f t="shared" ref="O331:O375" si="93">FLOOR(N331,10)</f>
        <v>730</v>
      </c>
      <c r="P331" s="3">
        <f t="shared" ref="P331:P375" si="94">M331-L331-O331</f>
        <v>0.80000000000109139</v>
      </c>
      <c r="Q331" s="5">
        <f t="shared" si="90"/>
        <v>710</v>
      </c>
      <c r="R331" s="12">
        <f t="shared" si="81"/>
        <v>14.79999999999996</v>
      </c>
      <c r="S331" s="62">
        <f t="shared" si="82"/>
        <v>0</v>
      </c>
    </row>
    <row r="332" spans="1:19" s="38" customFormat="1" x14ac:dyDescent="0.2">
      <c r="A332" s="86"/>
      <c r="B332" s="66">
        <f t="shared" si="91"/>
        <v>80</v>
      </c>
      <c r="C332" s="8">
        <f t="shared" si="85"/>
        <v>41428</v>
      </c>
      <c r="D332" s="10">
        <f t="shared" si="79"/>
        <v>1</v>
      </c>
      <c r="E332" s="10" t="str">
        <f t="shared" si="83"/>
        <v>poniedziałek</v>
      </c>
      <c r="F332" s="10" t="str">
        <f t="shared" si="84"/>
        <v>poniedziałek</v>
      </c>
      <c r="G332" s="36" t="str">
        <f t="shared" si="86"/>
        <v>2%</v>
      </c>
      <c r="H332" s="36">
        <f t="shared" si="87"/>
        <v>323</v>
      </c>
      <c r="I332" s="34">
        <f t="shared" si="88"/>
        <v>48500</v>
      </c>
      <c r="J332" s="34">
        <f t="shared" si="89"/>
        <v>970</v>
      </c>
      <c r="K332" s="35"/>
      <c r="L332" s="35"/>
      <c r="M332" s="3">
        <f t="shared" si="80"/>
        <v>970.80000000000109</v>
      </c>
      <c r="N332" s="3">
        <f t="shared" si="92"/>
        <v>970.80000000000109</v>
      </c>
      <c r="O332" s="3">
        <f t="shared" si="93"/>
        <v>970</v>
      </c>
      <c r="P332" s="3">
        <f t="shared" si="94"/>
        <v>0.80000000000109139</v>
      </c>
      <c r="Q332" s="40">
        <f t="shared" si="90"/>
        <v>730</v>
      </c>
      <c r="R332" s="41">
        <f t="shared" si="81"/>
        <v>14.999999999999959</v>
      </c>
      <c r="S332" s="62">
        <f t="shared" si="82"/>
        <v>0</v>
      </c>
    </row>
    <row r="333" spans="1:19" x14ac:dyDescent="0.2">
      <c r="A333" s="87"/>
      <c r="B333" s="66">
        <f t="shared" si="91"/>
        <v>81</v>
      </c>
      <c r="C333" s="13">
        <f t="shared" si="85"/>
        <v>41429</v>
      </c>
      <c r="D333" s="14">
        <f t="shared" ref="D333:D375" si="95">WEEKDAY(C333,2)</f>
        <v>2</v>
      </c>
      <c r="E333" s="9" t="str">
        <f t="shared" si="83"/>
        <v>wtorek</v>
      </c>
      <c r="F333" s="10" t="str">
        <f t="shared" si="84"/>
        <v>wtorek</v>
      </c>
      <c r="G333" s="11" t="str">
        <f t="shared" si="86"/>
        <v>2%</v>
      </c>
      <c r="H333" s="1">
        <f t="shared" si="87"/>
        <v>324</v>
      </c>
      <c r="I333" s="34">
        <f t="shared" si="88"/>
        <v>49070</v>
      </c>
      <c r="J333" s="34">
        <f t="shared" si="89"/>
        <v>981.4</v>
      </c>
      <c r="K333" s="35"/>
      <c r="L333" s="35"/>
      <c r="M333" s="3">
        <f t="shared" ref="M333:M375" si="96">P332+J333+K333</f>
        <v>982.20000000000107</v>
      </c>
      <c r="N333" s="3">
        <f t="shared" si="92"/>
        <v>982.20000000000107</v>
      </c>
      <c r="O333" s="3">
        <f t="shared" si="93"/>
        <v>980</v>
      </c>
      <c r="P333" s="3">
        <f t="shared" si="94"/>
        <v>2.2000000000010687</v>
      </c>
      <c r="Q333" s="5">
        <f t="shared" si="90"/>
        <v>970</v>
      </c>
      <c r="R333" s="12">
        <f>R332+10*G333-15</f>
        <v>0.19999999999995843</v>
      </c>
      <c r="S333" s="62">
        <f t="shared" si="82"/>
        <v>0</v>
      </c>
    </row>
    <row r="334" spans="1:19" x14ac:dyDescent="0.2">
      <c r="A334" s="85" t="s">
        <v>28</v>
      </c>
      <c r="B334" s="67" t="s">
        <v>29</v>
      </c>
      <c r="C334" s="39">
        <f>C333+1</f>
        <v>41430</v>
      </c>
      <c r="D334" s="36">
        <f t="shared" si="79"/>
        <v>3</v>
      </c>
      <c r="E334" s="9" t="str">
        <f t="shared" si="83"/>
        <v>środa</v>
      </c>
      <c r="F334" s="36" t="str">
        <f t="shared" si="84"/>
        <v>środa</v>
      </c>
      <c r="G334" s="11" t="str">
        <f t="shared" si="86"/>
        <v>2%</v>
      </c>
      <c r="H334" s="1">
        <f t="shared" si="87"/>
        <v>325</v>
      </c>
      <c r="I334" s="34">
        <f t="shared" si="88"/>
        <v>49630</v>
      </c>
      <c r="J334" s="34">
        <f t="shared" si="89"/>
        <v>992.6</v>
      </c>
      <c r="K334" s="35"/>
      <c r="L334" s="35"/>
      <c r="M334" s="3">
        <f t="shared" si="96"/>
        <v>994.80000000000109</v>
      </c>
      <c r="N334" s="3">
        <f t="shared" si="92"/>
        <v>994.80000000000109</v>
      </c>
      <c r="O334" s="3">
        <f t="shared" si="93"/>
        <v>990</v>
      </c>
      <c r="P334" s="3">
        <f t="shared" si="94"/>
        <v>4.8000000000010914</v>
      </c>
      <c r="Q334" s="5">
        <f t="shared" si="90"/>
        <v>980</v>
      </c>
      <c r="R334" s="12">
        <f t="shared" ref="R334:R375" si="97">R333+10*G334</f>
        <v>0.39999999999995844</v>
      </c>
      <c r="S334" s="62">
        <f t="shared" si="82"/>
        <v>0</v>
      </c>
    </row>
    <row r="335" spans="1:19" x14ac:dyDescent="0.2">
      <c r="A335" s="86"/>
      <c r="B335" s="66">
        <v>2</v>
      </c>
      <c r="C335" s="13">
        <f t="shared" si="85"/>
        <v>41431</v>
      </c>
      <c r="D335" s="14">
        <f t="shared" si="95"/>
        <v>4</v>
      </c>
      <c r="E335" s="9" t="str">
        <f t="shared" si="83"/>
        <v>czwartek</v>
      </c>
      <c r="F335" s="10" t="str">
        <f t="shared" si="84"/>
        <v>czwartek</v>
      </c>
      <c r="G335" s="11" t="str">
        <f t="shared" si="86"/>
        <v>2%</v>
      </c>
      <c r="H335" s="1">
        <f t="shared" si="87"/>
        <v>326</v>
      </c>
      <c r="I335" s="34">
        <f t="shared" si="88"/>
        <v>50310</v>
      </c>
      <c r="J335" s="34">
        <f t="shared" si="89"/>
        <v>1006.2</v>
      </c>
      <c r="K335" s="35"/>
      <c r="L335" s="35"/>
      <c r="M335" s="3">
        <f t="shared" si="96"/>
        <v>1011.0000000000011</v>
      </c>
      <c r="N335" s="3">
        <f t="shared" si="92"/>
        <v>1011.0000000000011</v>
      </c>
      <c r="O335" s="3">
        <f t="shared" si="93"/>
        <v>1010</v>
      </c>
      <c r="P335" s="3">
        <f t="shared" si="94"/>
        <v>1.0000000000011369</v>
      </c>
      <c r="Q335" s="5">
        <f t="shared" si="90"/>
        <v>990</v>
      </c>
      <c r="R335" s="12">
        <f t="shared" si="97"/>
        <v>0.59999999999995846</v>
      </c>
      <c r="S335" s="62">
        <f t="shared" si="82"/>
        <v>0</v>
      </c>
    </row>
    <row r="336" spans="1:19" x14ac:dyDescent="0.2">
      <c r="A336" s="86"/>
      <c r="B336" s="66">
        <f t="shared" ref="B336:B375" si="98">B335+1</f>
        <v>3</v>
      </c>
      <c r="C336" s="13">
        <f t="shared" si="85"/>
        <v>41432</v>
      </c>
      <c r="D336" s="14">
        <f t="shared" si="95"/>
        <v>5</v>
      </c>
      <c r="E336" s="9" t="str">
        <f t="shared" si="83"/>
        <v>piątek</v>
      </c>
      <c r="F336" s="10" t="str">
        <f t="shared" si="84"/>
        <v>piątek</v>
      </c>
      <c r="G336" s="11" t="str">
        <f t="shared" si="86"/>
        <v>2%</v>
      </c>
      <c r="H336" s="1">
        <f t="shared" si="87"/>
        <v>327</v>
      </c>
      <c r="I336" s="34">
        <f t="shared" si="88"/>
        <v>51000</v>
      </c>
      <c r="J336" s="34">
        <f t="shared" si="89"/>
        <v>1020</v>
      </c>
      <c r="K336" s="35"/>
      <c r="L336" s="35"/>
      <c r="M336" s="3">
        <f t="shared" si="96"/>
        <v>1021.0000000000011</v>
      </c>
      <c r="N336" s="3">
        <f t="shared" si="92"/>
        <v>1021.0000000000011</v>
      </c>
      <c r="O336" s="3">
        <f t="shared" si="93"/>
        <v>1020</v>
      </c>
      <c r="P336" s="3">
        <f t="shared" si="94"/>
        <v>1.0000000000011369</v>
      </c>
      <c r="Q336" s="5">
        <f t="shared" si="90"/>
        <v>1010</v>
      </c>
      <c r="R336" s="12">
        <f t="shared" si="97"/>
        <v>0.79999999999995852</v>
      </c>
      <c r="S336" s="62">
        <f t="shared" si="82"/>
        <v>0</v>
      </c>
    </row>
    <row r="337" spans="1:19" x14ac:dyDescent="0.2">
      <c r="A337" s="86"/>
      <c r="B337" s="66">
        <f t="shared" si="98"/>
        <v>4</v>
      </c>
      <c r="C337" s="13">
        <f t="shared" si="85"/>
        <v>41433</v>
      </c>
      <c r="D337" s="14">
        <f t="shared" si="95"/>
        <v>6</v>
      </c>
      <c r="E337" s="9" t="str">
        <f t="shared" si="83"/>
        <v>sobota</v>
      </c>
      <c r="F337" s="10" t="str">
        <f t="shared" si="84"/>
        <v>sobota</v>
      </c>
      <c r="G337" s="11" t="str">
        <f t="shared" si="86"/>
        <v>1,5%</v>
      </c>
      <c r="H337" s="1">
        <f t="shared" si="87"/>
        <v>328</v>
      </c>
      <c r="I337" s="34">
        <f t="shared" si="88"/>
        <v>51600</v>
      </c>
      <c r="J337" s="34">
        <f t="shared" si="89"/>
        <v>774</v>
      </c>
      <c r="K337" s="35"/>
      <c r="L337" s="35"/>
      <c r="M337" s="3">
        <f t="shared" si="96"/>
        <v>775.00000000000114</v>
      </c>
      <c r="N337" s="3">
        <f t="shared" si="92"/>
        <v>775.00000000000114</v>
      </c>
      <c r="O337" s="3">
        <f t="shared" si="93"/>
        <v>770</v>
      </c>
      <c r="P337" s="3">
        <f t="shared" si="94"/>
        <v>5.0000000000011369</v>
      </c>
      <c r="Q337" s="5">
        <f t="shared" si="90"/>
        <v>1020</v>
      </c>
      <c r="R337" s="12">
        <f t="shared" si="97"/>
        <v>0.94999999999995854</v>
      </c>
      <c r="S337" s="62">
        <f t="shared" ref="S337:S375" si="99">S336+L337</f>
        <v>0</v>
      </c>
    </row>
    <row r="338" spans="1:19" x14ac:dyDescent="0.2">
      <c r="A338" s="86"/>
      <c r="B338" s="66">
        <f t="shared" si="98"/>
        <v>5</v>
      </c>
      <c r="C338" s="13">
        <f t="shared" si="85"/>
        <v>41434</v>
      </c>
      <c r="D338" s="14">
        <f t="shared" si="95"/>
        <v>7</v>
      </c>
      <c r="E338" s="9" t="str">
        <f t="shared" si="83"/>
        <v>niedziela</v>
      </c>
      <c r="F338" s="10" t="str">
        <f t="shared" si="84"/>
        <v>niedziela</v>
      </c>
      <c r="G338" s="11" t="str">
        <f t="shared" si="86"/>
        <v>1,5%</v>
      </c>
      <c r="H338" s="1">
        <f t="shared" si="87"/>
        <v>329</v>
      </c>
      <c r="I338" s="34">
        <f t="shared" si="88"/>
        <v>51940</v>
      </c>
      <c r="J338" s="34">
        <f t="shared" si="89"/>
        <v>779.1</v>
      </c>
      <c r="K338" s="35"/>
      <c r="L338" s="35"/>
      <c r="M338" s="3">
        <f t="shared" si="96"/>
        <v>784.10000000000116</v>
      </c>
      <c r="N338" s="3">
        <f t="shared" si="92"/>
        <v>784.10000000000116</v>
      </c>
      <c r="O338" s="3">
        <f t="shared" si="93"/>
        <v>780</v>
      </c>
      <c r="P338" s="3">
        <f t="shared" si="94"/>
        <v>4.1000000000011596</v>
      </c>
      <c r="Q338" s="5">
        <f t="shared" si="90"/>
        <v>770</v>
      </c>
      <c r="R338" s="12">
        <f t="shared" si="97"/>
        <v>1.0999999999999586</v>
      </c>
      <c r="S338" s="62">
        <f t="shared" si="99"/>
        <v>0</v>
      </c>
    </row>
    <row r="339" spans="1:19" x14ac:dyDescent="0.2">
      <c r="A339" s="86"/>
      <c r="B339" s="66">
        <f t="shared" si="98"/>
        <v>6</v>
      </c>
      <c r="C339" s="13">
        <f t="shared" si="85"/>
        <v>41435</v>
      </c>
      <c r="D339" s="14">
        <f t="shared" si="95"/>
        <v>1</v>
      </c>
      <c r="E339" s="9" t="str">
        <f t="shared" si="83"/>
        <v>poniedziałek</v>
      </c>
      <c r="F339" s="10" t="str">
        <f t="shared" si="84"/>
        <v>poniedziałek</v>
      </c>
      <c r="G339" s="11" t="str">
        <f t="shared" si="86"/>
        <v>2%</v>
      </c>
      <c r="H339" s="1">
        <f t="shared" si="87"/>
        <v>330</v>
      </c>
      <c r="I339" s="34">
        <f t="shared" si="88"/>
        <v>52280</v>
      </c>
      <c r="J339" s="34">
        <f t="shared" si="89"/>
        <v>1045.5999999999999</v>
      </c>
      <c r="K339" s="35"/>
      <c r="L339" s="35"/>
      <c r="M339" s="3">
        <f t="shared" si="96"/>
        <v>1049.7000000000012</v>
      </c>
      <c r="N339" s="3">
        <f t="shared" si="92"/>
        <v>1049.7000000000012</v>
      </c>
      <c r="O339" s="3">
        <f t="shared" si="93"/>
        <v>1040</v>
      </c>
      <c r="P339" s="3">
        <f t="shared" si="94"/>
        <v>9.7000000000011823</v>
      </c>
      <c r="Q339" s="5">
        <f t="shared" si="90"/>
        <v>780</v>
      </c>
      <c r="R339" s="12">
        <f t="shared" si="97"/>
        <v>1.2999999999999585</v>
      </c>
      <c r="S339" s="62">
        <f t="shared" si="99"/>
        <v>0</v>
      </c>
    </row>
    <row r="340" spans="1:19" x14ac:dyDescent="0.2">
      <c r="A340" s="86"/>
      <c r="B340" s="66">
        <f t="shared" si="98"/>
        <v>7</v>
      </c>
      <c r="C340" s="13">
        <f t="shared" si="85"/>
        <v>41436</v>
      </c>
      <c r="D340" s="14">
        <f t="shared" si="95"/>
        <v>2</v>
      </c>
      <c r="E340" s="9" t="str">
        <f t="shared" si="83"/>
        <v>wtorek</v>
      </c>
      <c r="F340" s="10" t="str">
        <f t="shared" si="84"/>
        <v>wtorek</v>
      </c>
      <c r="G340" s="11" t="str">
        <f t="shared" si="86"/>
        <v>2%</v>
      </c>
      <c r="H340" s="1">
        <f t="shared" si="87"/>
        <v>331</v>
      </c>
      <c r="I340" s="34">
        <f t="shared" si="88"/>
        <v>52880</v>
      </c>
      <c r="J340" s="34">
        <f t="shared" si="89"/>
        <v>1057.5999999999999</v>
      </c>
      <c r="K340" s="35"/>
      <c r="L340" s="35"/>
      <c r="M340" s="3">
        <f t="shared" si="96"/>
        <v>1067.3000000000011</v>
      </c>
      <c r="N340" s="3">
        <f t="shared" si="92"/>
        <v>1067.3000000000011</v>
      </c>
      <c r="O340" s="3">
        <f t="shared" si="93"/>
        <v>1060</v>
      </c>
      <c r="P340" s="3">
        <f t="shared" si="94"/>
        <v>7.3000000000010914</v>
      </c>
      <c r="Q340" s="5">
        <f t="shared" si="90"/>
        <v>1040</v>
      </c>
      <c r="R340" s="12">
        <f t="shared" si="97"/>
        <v>1.4999999999999585</v>
      </c>
      <c r="S340" s="62">
        <f t="shared" si="99"/>
        <v>0</v>
      </c>
    </row>
    <row r="341" spans="1:19" x14ac:dyDescent="0.2">
      <c r="A341" s="86"/>
      <c r="B341" s="66">
        <f t="shared" si="98"/>
        <v>8</v>
      </c>
      <c r="C341" s="13">
        <f t="shared" si="85"/>
        <v>41437</v>
      </c>
      <c r="D341" s="14">
        <f t="shared" si="95"/>
        <v>3</v>
      </c>
      <c r="E341" s="9" t="str">
        <f t="shared" si="83"/>
        <v>środa</v>
      </c>
      <c r="F341" s="10" t="str">
        <f t="shared" si="84"/>
        <v>środa</v>
      </c>
      <c r="G341" s="11" t="str">
        <f t="shared" si="86"/>
        <v>2%</v>
      </c>
      <c r="H341" s="1">
        <f t="shared" si="87"/>
        <v>332</v>
      </c>
      <c r="I341" s="34">
        <f t="shared" si="88"/>
        <v>53490</v>
      </c>
      <c r="J341" s="34">
        <f t="shared" si="89"/>
        <v>1069.8</v>
      </c>
      <c r="K341" s="35"/>
      <c r="L341" s="35"/>
      <c r="M341" s="3">
        <f t="shared" si="96"/>
        <v>1077.100000000001</v>
      </c>
      <c r="N341" s="3">
        <f t="shared" si="92"/>
        <v>1077.100000000001</v>
      </c>
      <c r="O341" s="3">
        <f t="shared" si="93"/>
        <v>1070</v>
      </c>
      <c r="P341" s="3">
        <f t="shared" si="94"/>
        <v>7.1000000000010459</v>
      </c>
      <c r="Q341" s="5">
        <f t="shared" si="90"/>
        <v>1060</v>
      </c>
      <c r="R341" s="12">
        <f t="shared" si="97"/>
        <v>1.6999999999999584</v>
      </c>
      <c r="S341" s="62">
        <f t="shared" si="99"/>
        <v>0</v>
      </c>
    </row>
    <row r="342" spans="1:19" x14ac:dyDescent="0.2">
      <c r="A342" s="86"/>
      <c r="B342" s="66">
        <f t="shared" si="98"/>
        <v>9</v>
      </c>
      <c r="C342" s="13">
        <f t="shared" si="85"/>
        <v>41438</v>
      </c>
      <c r="D342" s="14">
        <f t="shared" si="95"/>
        <v>4</v>
      </c>
      <c r="E342" s="9" t="str">
        <f t="shared" si="83"/>
        <v>czwartek</v>
      </c>
      <c r="F342" s="10" t="str">
        <f t="shared" si="84"/>
        <v>czwartek</v>
      </c>
      <c r="G342" s="11" t="str">
        <f t="shared" si="86"/>
        <v>2%</v>
      </c>
      <c r="H342" s="1">
        <f t="shared" si="87"/>
        <v>333</v>
      </c>
      <c r="I342" s="34">
        <f t="shared" si="88"/>
        <v>54220</v>
      </c>
      <c r="J342" s="34">
        <f t="shared" si="89"/>
        <v>1084.4000000000001</v>
      </c>
      <c r="K342" s="35"/>
      <c r="L342" s="35"/>
      <c r="M342" s="3">
        <f t="shared" si="96"/>
        <v>1091.5000000000011</v>
      </c>
      <c r="N342" s="3">
        <f t="shared" si="92"/>
        <v>1091.5000000000011</v>
      </c>
      <c r="O342" s="3">
        <f t="shared" si="93"/>
        <v>1090</v>
      </c>
      <c r="P342" s="3">
        <f t="shared" si="94"/>
        <v>1.5000000000011369</v>
      </c>
      <c r="Q342" s="5">
        <f t="shared" si="90"/>
        <v>1070</v>
      </c>
      <c r="R342" s="12">
        <f t="shared" si="97"/>
        <v>1.8999999999999584</v>
      </c>
      <c r="S342" s="62">
        <f t="shared" si="99"/>
        <v>0</v>
      </c>
    </row>
    <row r="343" spans="1:19" x14ac:dyDescent="0.2">
      <c r="A343" s="86"/>
      <c r="B343" s="66">
        <f t="shared" si="98"/>
        <v>10</v>
      </c>
      <c r="C343" s="13">
        <f t="shared" si="85"/>
        <v>41439</v>
      </c>
      <c r="D343" s="14">
        <f t="shared" si="95"/>
        <v>5</v>
      </c>
      <c r="E343" s="9" t="str">
        <f t="shared" si="83"/>
        <v>piątek</v>
      </c>
      <c r="F343" s="10" t="str">
        <f t="shared" si="84"/>
        <v>piątek</v>
      </c>
      <c r="G343" s="11" t="str">
        <f t="shared" si="86"/>
        <v>2%</v>
      </c>
      <c r="H343" s="1">
        <f t="shared" si="87"/>
        <v>334</v>
      </c>
      <c r="I343" s="34">
        <f t="shared" si="88"/>
        <v>54970</v>
      </c>
      <c r="J343" s="34">
        <f t="shared" si="89"/>
        <v>1099.4000000000001</v>
      </c>
      <c r="K343" s="35"/>
      <c r="L343" s="35"/>
      <c r="M343" s="3">
        <f t="shared" si="96"/>
        <v>1100.9000000000012</v>
      </c>
      <c r="N343" s="3">
        <f t="shared" si="92"/>
        <v>1100.9000000000012</v>
      </c>
      <c r="O343" s="3">
        <f t="shared" si="93"/>
        <v>1100</v>
      </c>
      <c r="P343" s="3">
        <f t="shared" si="94"/>
        <v>0.90000000000122782</v>
      </c>
      <c r="Q343" s="5">
        <f t="shared" si="90"/>
        <v>1090</v>
      </c>
      <c r="R343" s="12">
        <f t="shared" si="97"/>
        <v>2.0999999999999583</v>
      </c>
      <c r="S343" s="62">
        <f t="shared" si="99"/>
        <v>0</v>
      </c>
    </row>
    <row r="344" spans="1:19" x14ac:dyDescent="0.2">
      <c r="A344" s="86"/>
      <c r="B344" s="66">
        <f t="shared" si="98"/>
        <v>11</v>
      </c>
      <c r="C344" s="13">
        <f t="shared" si="85"/>
        <v>41440</v>
      </c>
      <c r="D344" s="14">
        <f t="shared" si="95"/>
        <v>6</v>
      </c>
      <c r="E344" s="9" t="str">
        <f t="shared" ref="E344:E375" si="100">IF(D344=1,"poniedziałek",IF(D344=2,"wtorek", IF(D344=3,"środa",IF(D344=4,"czwartek", IF(D344=5,"piątek", IF(D344=6, "sobota", IF(D344=7, "niedziela")))))))</f>
        <v>sobota</v>
      </c>
      <c r="F344" s="10" t="str">
        <f t="shared" ref="F344:F375" si="101">E344</f>
        <v>sobota</v>
      </c>
      <c r="G344" s="11" t="str">
        <f t="shared" si="86"/>
        <v>1,5%</v>
      </c>
      <c r="H344" s="1">
        <f t="shared" si="87"/>
        <v>335</v>
      </c>
      <c r="I344" s="34">
        <f t="shared" si="88"/>
        <v>55610</v>
      </c>
      <c r="J344" s="34">
        <f t="shared" si="89"/>
        <v>834.15</v>
      </c>
      <c r="K344" s="35"/>
      <c r="L344" s="35"/>
      <c r="M344" s="3">
        <f t="shared" si="96"/>
        <v>835.05000000000121</v>
      </c>
      <c r="N344" s="3">
        <f t="shared" si="92"/>
        <v>835.05000000000121</v>
      </c>
      <c r="O344" s="3">
        <f t="shared" si="93"/>
        <v>830</v>
      </c>
      <c r="P344" s="3">
        <f t="shared" si="94"/>
        <v>5.0500000000012051</v>
      </c>
      <c r="Q344" s="5">
        <f t="shared" si="90"/>
        <v>1100</v>
      </c>
      <c r="R344" s="12">
        <f t="shared" si="97"/>
        <v>2.2499999999999583</v>
      </c>
      <c r="S344" s="62">
        <f t="shared" si="99"/>
        <v>0</v>
      </c>
    </row>
    <row r="345" spans="1:19" x14ac:dyDescent="0.2">
      <c r="A345" s="86"/>
      <c r="B345" s="66">
        <f t="shared" si="98"/>
        <v>12</v>
      </c>
      <c r="C345" s="13">
        <f t="shared" si="85"/>
        <v>41441</v>
      </c>
      <c r="D345" s="14">
        <f t="shared" si="95"/>
        <v>7</v>
      </c>
      <c r="E345" s="9" t="str">
        <f t="shared" si="100"/>
        <v>niedziela</v>
      </c>
      <c r="F345" s="10" t="str">
        <f t="shared" si="101"/>
        <v>niedziela</v>
      </c>
      <c r="G345" s="11" t="str">
        <f t="shared" si="86"/>
        <v>1,5%</v>
      </c>
      <c r="H345" s="1">
        <f t="shared" si="87"/>
        <v>336</v>
      </c>
      <c r="I345" s="34">
        <f t="shared" si="88"/>
        <v>55980</v>
      </c>
      <c r="J345" s="34">
        <f t="shared" si="89"/>
        <v>839.69999999999993</v>
      </c>
      <c r="K345" s="35"/>
      <c r="L345" s="35"/>
      <c r="M345" s="3">
        <f t="shared" si="96"/>
        <v>844.75000000000114</v>
      </c>
      <c r="N345" s="3">
        <f t="shared" si="92"/>
        <v>844.75000000000114</v>
      </c>
      <c r="O345" s="3">
        <f t="shared" si="93"/>
        <v>840</v>
      </c>
      <c r="P345" s="3">
        <f t="shared" si="94"/>
        <v>4.7500000000011369</v>
      </c>
      <c r="Q345" s="5">
        <f t="shared" si="90"/>
        <v>830</v>
      </c>
      <c r="R345" s="12">
        <f t="shared" si="97"/>
        <v>2.3999999999999582</v>
      </c>
      <c r="S345" s="62">
        <f t="shared" si="99"/>
        <v>0</v>
      </c>
    </row>
    <row r="346" spans="1:19" x14ac:dyDescent="0.2">
      <c r="A346" s="86"/>
      <c r="B346" s="66">
        <f t="shared" si="98"/>
        <v>13</v>
      </c>
      <c r="C346" s="13">
        <f t="shared" si="85"/>
        <v>41442</v>
      </c>
      <c r="D346" s="14">
        <f t="shared" si="95"/>
        <v>1</v>
      </c>
      <c r="E346" s="9" t="str">
        <f t="shared" si="100"/>
        <v>poniedziałek</v>
      </c>
      <c r="F346" s="10" t="str">
        <f t="shared" si="101"/>
        <v>poniedziałek</v>
      </c>
      <c r="G346" s="11" t="str">
        <f t="shared" si="86"/>
        <v>2%</v>
      </c>
      <c r="H346" s="1">
        <f t="shared" si="87"/>
        <v>337</v>
      </c>
      <c r="I346" s="34">
        <f t="shared" si="88"/>
        <v>56350</v>
      </c>
      <c r="J346" s="34">
        <f t="shared" si="89"/>
        <v>1127</v>
      </c>
      <c r="K346" s="35"/>
      <c r="L346" s="35"/>
      <c r="M346" s="3">
        <f t="shared" si="96"/>
        <v>1131.7500000000011</v>
      </c>
      <c r="N346" s="3">
        <f t="shared" si="92"/>
        <v>1131.7500000000011</v>
      </c>
      <c r="O346" s="3">
        <f t="shared" si="93"/>
        <v>1130</v>
      </c>
      <c r="P346" s="3">
        <f t="shared" si="94"/>
        <v>1.7500000000011369</v>
      </c>
      <c r="Q346" s="5">
        <f t="shared" si="90"/>
        <v>840</v>
      </c>
      <c r="R346" s="12">
        <f t="shared" si="97"/>
        <v>2.5999999999999583</v>
      </c>
      <c r="S346" s="62">
        <f t="shared" si="99"/>
        <v>0</v>
      </c>
    </row>
    <row r="347" spans="1:19" x14ac:dyDescent="0.2">
      <c r="A347" s="86"/>
      <c r="B347" s="66">
        <f t="shared" si="98"/>
        <v>14</v>
      </c>
      <c r="C347" s="13">
        <f t="shared" si="85"/>
        <v>41443</v>
      </c>
      <c r="D347" s="14">
        <f t="shared" si="95"/>
        <v>2</v>
      </c>
      <c r="E347" s="9" t="str">
        <f t="shared" si="100"/>
        <v>wtorek</v>
      </c>
      <c r="F347" s="10" t="str">
        <f t="shared" si="101"/>
        <v>wtorek</v>
      </c>
      <c r="G347" s="11" t="str">
        <f t="shared" si="86"/>
        <v>2%</v>
      </c>
      <c r="H347" s="1">
        <f t="shared" si="87"/>
        <v>338</v>
      </c>
      <c r="I347" s="34">
        <f t="shared" si="88"/>
        <v>57010</v>
      </c>
      <c r="J347" s="34">
        <f t="shared" si="89"/>
        <v>1140.2</v>
      </c>
      <c r="K347" s="35"/>
      <c r="L347" s="35"/>
      <c r="M347" s="3">
        <f t="shared" si="96"/>
        <v>1141.9500000000012</v>
      </c>
      <c r="N347" s="3">
        <f t="shared" si="92"/>
        <v>1141.9500000000012</v>
      </c>
      <c r="O347" s="3">
        <f t="shared" si="93"/>
        <v>1140</v>
      </c>
      <c r="P347" s="3">
        <f t="shared" si="94"/>
        <v>1.9500000000011823</v>
      </c>
      <c r="Q347" s="5">
        <f t="shared" si="90"/>
        <v>1130</v>
      </c>
      <c r="R347" s="12">
        <f t="shared" si="97"/>
        <v>2.7999999999999585</v>
      </c>
      <c r="S347" s="62">
        <f t="shared" si="99"/>
        <v>0</v>
      </c>
    </row>
    <row r="348" spans="1:19" x14ac:dyDescent="0.2">
      <c r="A348" s="86"/>
      <c r="B348" s="66">
        <f t="shared" si="98"/>
        <v>15</v>
      </c>
      <c r="C348" s="13">
        <f t="shared" si="85"/>
        <v>41444</v>
      </c>
      <c r="D348" s="14">
        <f t="shared" si="95"/>
        <v>3</v>
      </c>
      <c r="E348" s="9" t="str">
        <f t="shared" si="100"/>
        <v>środa</v>
      </c>
      <c r="F348" s="10" t="str">
        <f t="shared" si="101"/>
        <v>środa</v>
      </c>
      <c r="G348" s="11" t="str">
        <f t="shared" si="86"/>
        <v>2%</v>
      </c>
      <c r="H348" s="1">
        <f t="shared" si="87"/>
        <v>339</v>
      </c>
      <c r="I348" s="34">
        <f t="shared" si="88"/>
        <v>57670</v>
      </c>
      <c r="J348" s="34">
        <f t="shared" si="89"/>
        <v>1153.4000000000001</v>
      </c>
      <c r="K348" s="35"/>
      <c r="L348" s="35"/>
      <c r="M348" s="3">
        <f t="shared" si="96"/>
        <v>1155.3500000000013</v>
      </c>
      <c r="N348" s="3">
        <f t="shared" si="92"/>
        <v>1155.3500000000013</v>
      </c>
      <c r="O348" s="3">
        <f t="shared" si="93"/>
        <v>1150</v>
      </c>
      <c r="P348" s="3">
        <f t="shared" si="94"/>
        <v>5.3500000000012733</v>
      </c>
      <c r="Q348" s="5">
        <f t="shared" si="90"/>
        <v>1140</v>
      </c>
      <c r="R348" s="12">
        <f t="shared" si="97"/>
        <v>2.9999999999999587</v>
      </c>
      <c r="S348" s="62">
        <f t="shared" si="99"/>
        <v>0</v>
      </c>
    </row>
    <row r="349" spans="1:19" x14ac:dyDescent="0.2">
      <c r="A349" s="86"/>
      <c r="B349" s="66">
        <f t="shared" si="98"/>
        <v>16</v>
      </c>
      <c r="C349" s="13">
        <f t="shared" si="85"/>
        <v>41445</v>
      </c>
      <c r="D349" s="14">
        <f t="shared" si="95"/>
        <v>4</v>
      </c>
      <c r="E349" s="9" t="str">
        <f t="shared" si="100"/>
        <v>czwartek</v>
      </c>
      <c r="F349" s="10" t="str">
        <f t="shared" si="101"/>
        <v>czwartek</v>
      </c>
      <c r="G349" s="11" t="str">
        <f t="shared" si="86"/>
        <v>2%</v>
      </c>
      <c r="H349" s="1">
        <f t="shared" si="87"/>
        <v>340</v>
      </c>
      <c r="I349" s="34">
        <f t="shared" si="88"/>
        <v>58450</v>
      </c>
      <c r="J349" s="34">
        <f t="shared" si="89"/>
        <v>1169</v>
      </c>
      <c r="K349" s="35"/>
      <c r="L349" s="35"/>
      <c r="M349" s="3">
        <f t="shared" si="96"/>
        <v>1174.3500000000013</v>
      </c>
      <c r="N349" s="3">
        <f t="shared" si="92"/>
        <v>1174.3500000000013</v>
      </c>
      <c r="O349" s="3">
        <f t="shared" si="93"/>
        <v>1170</v>
      </c>
      <c r="P349" s="3">
        <f t="shared" si="94"/>
        <v>4.3500000000012733</v>
      </c>
      <c r="Q349" s="5">
        <f t="shared" si="90"/>
        <v>1150</v>
      </c>
      <c r="R349" s="12">
        <f t="shared" si="97"/>
        <v>3.1999999999999589</v>
      </c>
      <c r="S349" s="62">
        <f t="shared" si="99"/>
        <v>0</v>
      </c>
    </row>
    <row r="350" spans="1:19" x14ac:dyDescent="0.2">
      <c r="A350" s="86"/>
      <c r="B350" s="66">
        <f t="shared" si="98"/>
        <v>17</v>
      </c>
      <c r="C350" s="13">
        <f t="shared" si="85"/>
        <v>41446</v>
      </c>
      <c r="D350" s="14">
        <f t="shared" si="95"/>
        <v>5</v>
      </c>
      <c r="E350" s="9" t="str">
        <f t="shared" si="100"/>
        <v>piątek</v>
      </c>
      <c r="F350" s="10" t="str">
        <f t="shared" si="101"/>
        <v>piątek</v>
      </c>
      <c r="G350" s="11" t="str">
        <f t="shared" si="86"/>
        <v>2%</v>
      </c>
      <c r="H350" s="1">
        <f t="shared" si="87"/>
        <v>341</v>
      </c>
      <c r="I350" s="34">
        <f t="shared" si="88"/>
        <v>59250</v>
      </c>
      <c r="J350" s="34">
        <f t="shared" si="89"/>
        <v>1185</v>
      </c>
      <c r="K350" s="35"/>
      <c r="L350" s="35"/>
      <c r="M350" s="3">
        <f t="shared" si="96"/>
        <v>1189.3500000000013</v>
      </c>
      <c r="N350" s="3">
        <f t="shared" si="92"/>
        <v>1189.3500000000013</v>
      </c>
      <c r="O350" s="3">
        <f t="shared" si="93"/>
        <v>1180</v>
      </c>
      <c r="P350" s="3">
        <f t="shared" si="94"/>
        <v>9.3500000000012733</v>
      </c>
      <c r="Q350" s="5">
        <f t="shared" si="90"/>
        <v>1170</v>
      </c>
      <c r="R350" s="12">
        <f t="shared" si="97"/>
        <v>3.3999999999999591</v>
      </c>
      <c r="S350" s="62">
        <f t="shared" si="99"/>
        <v>0</v>
      </c>
    </row>
    <row r="351" spans="1:19" x14ac:dyDescent="0.2">
      <c r="A351" s="86"/>
      <c r="B351" s="66">
        <f t="shared" si="98"/>
        <v>18</v>
      </c>
      <c r="C351" s="13">
        <f t="shared" si="85"/>
        <v>41447</v>
      </c>
      <c r="D351" s="14">
        <f t="shared" si="95"/>
        <v>6</v>
      </c>
      <c r="E351" s="9" t="str">
        <f t="shared" si="100"/>
        <v>sobota</v>
      </c>
      <c r="F351" s="10" t="str">
        <f t="shared" si="101"/>
        <v>sobota</v>
      </c>
      <c r="G351" s="11" t="str">
        <f t="shared" si="86"/>
        <v>1,5%</v>
      </c>
      <c r="H351" s="1">
        <f t="shared" si="87"/>
        <v>342</v>
      </c>
      <c r="I351" s="34">
        <f t="shared" si="88"/>
        <v>59940</v>
      </c>
      <c r="J351" s="34">
        <f t="shared" si="89"/>
        <v>899.1</v>
      </c>
      <c r="K351" s="35"/>
      <c r="L351" s="35"/>
      <c r="M351" s="3">
        <f t="shared" si="96"/>
        <v>908.4500000000013</v>
      </c>
      <c r="N351" s="3">
        <f t="shared" si="92"/>
        <v>908.4500000000013</v>
      </c>
      <c r="O351" s="3">
        <f t="shared" si="93"/>
        <v>900</v>
      </c>
      <c r="P351" s="3">
        <f t="shared" si="94"/>
        <v>8.450000000001296</v>
      </c>
      <c r="Q351" s="5">
        <f t="shared" si="90"/>
        <v>1180</v>
      </c>
      <c r="R351" s="12">
        <f t="shared" si="97"/>
        <v>3.549999999999959</v>
      </c>
      <c r="S351" s="62">
        <f t="shared" si="99"/>
        <v>0</v>
      </c>
    </row>
    <row r="352" spans="1:19" x14ac:dyDescent="0.2">
      <c r="A352" s="86"/>
      <c r="B352" s="66">
        <f t="shared" si="98"/>
        <v>19</v>
      </c>
      <c r="C352" s="13">
        <f t="shared" ref="C352:C375" si="102">C351+1</f>
        <v>41448</v>
      </c>
      <c r="D352" s="14">
        <f t="shared" si="95"/>
        <v>7</v>
      </c>
      <c r="E352" s="9" t="str">
        <f t="shared" si="100"/>
        <v>niedziela</v>
      </c>
      <c r="F352" s="10" t="str">
        <f t="shared" si="101"/>
        <v>niedziela</v>
      </c>
      <c r="G352" s="11" t="str">
        <f t="shared" ref="G352:G375" si="103">IF(D352=1,"2%",IF(D352=2,"2%", IF(D352=3,"2%",IF(D352=4,"2%", IF(D352=5,"2%", IF(D352=6, "1,5%", IF(D352=7, "1,5%")))))))</f>
        <v>1,5%</v>
      </c>
      <c r="H352" s="1">
        <f t="shared" ref="H352:H375" si="104">H351+1</f>
        <v>343</v>
      </c>
      <c r="I352" s="34">
        <f t="shared" ref="I352:I375" si="105">I351+O351-Q271</f>
        <v>60340</v>
      </c>
      <c r="J352" s="34">
        <f t="shared" ref="J352:J375" si="106">I352*G352</f>
        <v>905.1</v>
      </c>
      <c r="K352" s="35"/>
      <c r="L352" s="35"/>
      <c r="M352" s="3">
        <f t="shared" si="96"/>
        <v>913.55000000000132</v>
      </c>
      <c r="N352" s="3">
        <f t="shared" si="92"/>
        <v>913.55000000000132</v>
      </c>
      <c r="O352" s="3">
        <f t="shared" si="93"/>
        <v>910</v>
      </c>
      <c r="P352" s="3">
        <f t="shared" si="94"/>
        <v>3.5500000000013188</v>
      </c>
      <c r="Q352" s="5">
        <f t="shared" ref="Q352:Q375" si="107">O351</f>
        <v>900</v>
      </c>
      <c r="R352" s="12">
        <f t="shared" si="97"/>
        <v>3.6999999999999589</v>
      </c>
      <c r="S352" s="62">
        <f t="shared" si="99"/>
        <v>0</v>
      </c>
    </row>
    <row r="353" spans="1:19" x14ac:dyDescent="0.2">
      <c r="A353" s="86"/>
      <c r="B353" s="66">
        <f t="shared" si="98"/>
        <v>20</v>
      </c>
      <c r="C353" s="13">
        <f t="shared" si="102"/>
        <v>41449</v>
      </c>
      <c r="D353" s="14">
        <f t="shared" si="95"/>
        <v>1</v>
      </c>
      <c r="E353" s="9" t="str">
        <f t="shared" si="100"/>
        <v>poniedziałek</v>
      </c>
      <c r="F353" s="10" t="str">
        <f t="shared" si="101"/>
        <v>poniedziałek</v>
      </c>
      <c r="G353" s="11" t="str">
        <f t="shared" si="103"/>
        <v>2%</v>
      </c>
      <c r="H353" s="1">
        <f t="shared" si="104"/>
        <v>344</v>
      </c>
      <c r="I353" s="34">
        <f t="shared" si="105"/>
        <v>60740</v>
      </c>
      <c r="J353" s="34">
        <f t="shared" si="106"/>
        <v>1214.8</v>
      </c>
      <c r="K353" s="35"/>
      <c r="L353" s="35"/>
      <c r="M353" s="3">
        <f t="shared" si="96"/>
        <v>1218.3500000000013</v>
      </c>
      <c r="N353" s="3">
        <f t="shared" si="92"/>
        <v>1218.3500000000013</v>
      </c>
      <c r="O353" s="3">
        <f t="shared" si="93"/>
        <v>1210</v>
      </c>
      <c r="P353" s="3">
        <f t="shared" si="94"/>
        <v>8.3500000000012733</v>
      </c>
      <c r="Q353" s="5">
        <f t="shared" si="107"/>
        <v>910</v>
      </c>
      <c r="R353" s="12">
        <f t="shared" si="97"/>
        <v>3.8999999999999591</v>
      </c>
      <c r="S353" s="62">
        <f t="shared" si="99"/>
        <v>0</v>
      </c>
    </row>
    <row r="354" spans="1:19" x14ac:dyDescent="0.2">
      <c r="A354" s="86"/>
      <c r="B354" s="66">
        <f t="shared" si="98"/>
        <v>21</v>
      </c>
      <c r="C354" s="13">
        <f t="shared" si="102"/>
        <v>41450</v>
      </c>
      <c r="D354" s="14">
        <f t="shared" si="95"/>
        <v>2</v>
      </c>
      <c r="E354" s="9" t="str">
        <f t="shared" si="100"/>
        <v>wtorek</v>
      </c>
      <c r="F354" s="10" t="str">
        <f t="shared" si="101"/>
        <v>wtorek</v>
      </c>
      <c r="G354" s="11" t="str">
        <f t="shared" si="103"/>
        <v>2%</v>
      </c>
      <c r="H354" s="1">
        <f t="shared" si="104"/>
        <v>345</v>
      </c>
      <c r="I354" s="34">
        <f t="shared" si="105"/>
        <v>61440</v>
      </c>
      <c r="J354" s="34">
        <f t="shared" si="106"/>
        <v>1228.8</v>
      </c>
      <c r="K354" s="35"/>
      <c r="L354" s="35"/>
      <c r="M354" s="3">
        <f t="shared" si="96"/>
        <v>1237.1500000000012</v>
      </c>
      <c r="N354" s="3">
        <f t="shared" si="92"/>
        <v>1237.1500000000012</v>
      </c>
      <c r="O354" s="3">
        <f t="shared" si="93"/>
        <v>1230</v>
      </c>
      <c r="P354" s="3">
        <f t="shared" si="94"/>
        <v>7.1500000000012278</v>
      </c>
      <c r="Q354" s="5">
        <f t="shared" si="107"/>
        <v>1210</v>
      </c>
      <c r="R354" s="12">
        <f t="shared" si="97"/>
        <v>4.0999999999999588</v>
      </c>
      <c r="S354" s="62">
        <f t="shared" si="99"/>
        <v>0</v>
      </c>
    </row>
    <row r="355" spans="1:19" x14ac:dyDescent="0.2">
      <c r="A355" s="86"/>
      <c r="B355" s="66">
        <f t="shared" si="98"/>
        <v>22</v>
      </c>
      <c r="C355" s="13">
        <f t="shared" si="102"/>
        <v>41451</v>
      </c>
      <c r="D355" s="14">
        <f t="shared" si="95"/>
        <v>3</v>
      </c>
      <c r="E355" s="9" t="str">
        <f t="shared" si="100"/>
        <v>środa</v>
      </c>
      <c r="F355" s="10" t="str">
        <f t="shared" si="101"/>
        <v>środa</v>
      </c>
      <c r="G355" s="11" t="str">
        <f t="shared" si="103"/>
        <v>2%</v>
      </c>
      <c r="H355" s="1">
        <f t="shared" si="104"/>
        <v>346</v>
      </c>
      <c r="I355" s="34">
        <f t="shared" si="105"/>
        <v>62150</v>
      </c>
      <c r="J355" s="34">
        <f t="shared" si="106"/>
        <v>1243</v>
      </c>
      <c r="K355" s="35"/>
      <c r="L355" s="35"/>
      <c r="M355" s="3">
        <f t="shared" si="96"/>
        <v>1250.1500000000012</v>
      </c>
      <c r="N355" s="3">
        <f t="shared" si="92"/>
        <v>1250.1500000000012</v>
      </c>
      <c r="O355" s="3">
        <f t="shared" si="93"/>
        <v>1250</v>
      </c>
      <c r="P355" s="3">
        <f t="shared" si="94"/>
        <v>0.15000000000122782</v>
      </c>
      <c r="Q355" s="5">
        <f t="shared" si="107"/>
        <v>1230</v>
      </c>
      <c r="R355" s="12">
        <f t="shared" si="97"/>
        <v>4.299999999999959</v>
      </c>
      <c r="S355" s="62">
        <f t="shared" si="99"/>
        <v>0</v>
      </c>
    </row>
    <row r="356" spans="1:19" x14ac:dyDescent="0.2">
      <c r="A356" s="86"/>
      <c r="B356" s="66">
        <f t="shared" si="98"/>
        <v>23</v>
      </c>
      <c r="C356" s="13">
        <f t="shared" si="102"/>
        <v>41452</v>
      </c>
      <c r="D356" s="14">
        <f t="shared" si="95"/>
        <v>4</v>
      </c>
      <c r="E356" s="9" t="str">
        <f t="shared" si="100"/>
        <v>czwartek</v>
      </c>
      <c r="F356" s="10" t="str">
        <f t="shared" si="101"/>
        <v>czwartek</v>
      </c>
      <c r="G356" s="11" t="str">
        <f t="shared" si="103"/>
        <v>2%</v>
      </c>
      <c r="H356" s="1">
        <f t="shared" si="104"/>
        <v>347</v>
      </c>
      <c r="I356" s="34">
        <f t="shared" si="105"/>
        <v>63010</v>
      </c>
      <c r="J356" s="34">
        <f t="shared" si="106"/>
        <v>1260.2</v>
      </c>
      <c r="K356" s="35"/>
      <c r="L356" s="35"/>
      <c r="M356" s="3">
        <f t="shared" si="96"/>
        <v>1260.3500000000013</v>
      </c>
      <c r="N356" s="3">
        <f t="shared" si="92"/>
        <v>1260.3500000000013</v>
      </c>
      <c r="O356" s="3">
        <f t="shared" si="93"/>
        <v>1260</v>
      </c>
      <c r="P356" s="3">
        <f t="shared" si="94"/>
        <v>0.35000000000127329</v>
      </c>
      <c r="Q356" s="5">
        <f t="shared" si="107"/>
        <v>1250</v>
      </c>
      <c r="R356" s="12">
        <f t="shared" si="97"/>
        <v>4.4999999999999591</v>
      </c>
      <c r="S356" s="62">
        <f t="shared" si="99"/>
        <v>0</v>
      </c>
    </row>
    <row r="357" spans="1:19" x14ac:dyDescent="0.2">
      <c r="A357" s="86"/>
      <c r="B357" s="66">
        <f t="shared" si="98"/>
        <v>24</v>
      </c>
      <c r="C357" s="13">
        <f t="shared" si="102"/>
        <v>41453</v>
      </c>
      <c r="D357" s="14">
        <f t="shared" si="95"/>
        <v>5</v>
      </c>
      <c r="E357" s="9" t="str">
        <f t="shared" si="100"/>
        <v>piątek</v>
      </c>
      <c r="F357" s="10" t="str">
        <f t="shared" si="101"/>
        <v>piątek</v>
      </c>
      <c r="G357" s="11" t="str">
        <f t="shared" si="103"/>
        <v>2%</v>
      </c>
      <c r="H357" s="1">
        <f t="shared" si="104"/>
        <v>348</v>
      </c>
      <c r="I357" s="34">
        <f t="shared" si="105"/>
        <v>63870</v>
      </c>
      <c r="J357" s="34">
        <f t="shared" si="106"/>
        <v>1277.4000000000001</v>
      </c>
      <c r="K357" s="35"/>
      <c r="L357" s="35"/>
      <c r="M357" s="3">
        <f t="shared" si="96"/>
        <v>1277.7500000000014</v>
      </c>
      <c r="N357" s="3">
        <f t="shared" si="92"/>
        <v>1277.7500000000014</v>
      </c>
      <c r="O357" s="3">
        <f t="shared" si="93"/>
        <v>1270</v>
      </c>
      <c r="P357" s="3">
        <f t="shared" si="94"/>
        <v>7.7500000000013642</v>
      </c>
      <c r="Q357" s="5">
        <f t="shared" si="107"/>
        <v>1260</v>
      </c>
      <c r="R357" s="12">
        <f t="shared" si="97"/>
        <v>4.6999999999999593</v>
      </c>
      <c r="S357" s="62">
        <f t="shared" si="99"/>
        <v>0</v>
      </c>
    </row>
    <row r="358" spans="1:19" x14ac:dyDescent="0.2">
      <c r="A358" s="86"/>
      <c r="B358" s="66">
        <f t="shared" si="98"/>
        <v>25</v>
      </c>
      <c r="C358" s="13">
        <f t="shared" si="102"/>
        <v>41454</v>
      </c>
      <c r="D358" s="14">
        <f t="shared" si="95"/>
        <v>6</v>
      </c>
      <c r="E358" s="9" t="str">
        <f t="shared" si="100"/>
        <v>sobota</v>
      </c>
      <c r="F358" s="10" t="str">
        <f t="shared" si="101"/>
        <v>sobota</v>
      </c>
      <c r="G358" s="11" t="str">
        <f t="shared" si="103"/>
        <v>1,5%</v>
      </c>
      <c r="H358" s="1">
        <f t="shared" si="104"/>
        <v>349</v>
      </c>
      <c r="I358" s="34">
        <f t="shared" si="105"/>
        <v>64610</v>
      </c>
      <c r="J358" s="34">
        <f t="shared" si="106"/>
        <v>969.15</v>
      </c>
      <c r="K358" s="35"/>
      <c r="L358" s="35"/>
      <c r="M358" s="3">
        <f t="shared" si="96"/>
        <v>976.90000000000134</v>
      </c>
      <c r="N358" s="3">
        <f t="shared" si="92"/>
        <v>976.90000000000134</v>
      </c>
      <c r="O358" s="3">
        <f t="shared" si="93"/>
        <v>970</v>
      </c>
      <c r="P358" s="3">
        <f t="shared" si="94"/>
        <v>6.9000000000013415</v>
      </c>
      <c r="Q358" s="5">
        <f t="shared" si="107"/>
        <v>1270</v>
      </c>
      <c r="R358" s="12">
        <f t="shared" si="97"/>
        <v>4.8499999999999597</v>
      </c>
      <c r="S358" s="62">
        <f t="shared" si="99"/>
        <v>0</v>
      </c>
    </row>
    <row r="359" spans="1:19" x14ac:dyDescent="0.2">
      <c r="A359" s="86"/>
      <c r="B359" s="66">
        <f t="shared" si="98"/>
        <v>26</v>
      </c>
      <c r="C359" s="13">
        <f t="shared" si="102"/>
        <v>41455</v>
      </c>
      <c r="D359" s="14">
        <f t="shared" si="95"/>
        <v>7</v>
      </c>
      <c r="E359" s="9" t="str">
        <f t="shared" si="100"/>
        <v>niedziela</v>
      </c>
      <c r="F359" s="10" t="str">
        <f t="shared" si="101"/>
        <v>niedziela</v>
      </c>
      <c r="G359" s="11" t="str">
        <f t="shared" si="103"/>
        <v>1,5%</v>
      </c>
      <c r="H359" s="1">
        <f t="shared" si="104"/>
        <v>350</v>
      </c>
      <c r="I359" s="34">
        <f t="shared" si="105"/>
        <v>65040</v>
      </c>
      <c r="J359" s="34">
        <f t="shared" si="106"/>
        <v>975.59999999999991</v>
      </c>
      <c r="K359" s="35"/>
      <c r="L359" s="35"/>
      <c r="M359" s="3">
        <f t="shared" si="96"/>
        <v>982.50000000000125</v>
      </c>
      <c r="N359" s="3">
        <f t="shared" si="92"/>
        <v>982.50000000000125</v>
      </c>
      <c r="O359" s="3">
        <f t="shared" si="93"/>
        <v>980</v>
      </c>
      <c r="P359" s="3">
        <f t="shared" si="94"/>
        <v>2.5000000000012506</v>
      </c>
      <c r="Q359" s="5">
        <f t="shared" si="107"/>
        <v>970</v>
      </c>
      <c r="R359" s="12">
        <f t="shared" si="97"/>
        <v>4.99999999999996</v>
      </c>
      <c r="S359" s="62">
        <f t="shared" si="99"/>
        <v>0</v>
      </c>
    </row>
    <row r="360" spans="1:19" x14ac:dyDescent="0.2">
      <c r="A360" s="86"/>
      <c r="B360" s="66">
        <f t="shared" si="98"/>
        <v>27</v>
      </c>
      <c r="C360" s="13">
        <f t="shared" si="102"/>
        <v>41456</v>
      </c>
      <c r="D360" s="14">
        <f t="shared" si="95"/>
        <v>1</v>
      </c>
      <c r="E360" s="9" t="str">
        <f t="shared" si="100"/>
        <v>poniedziałek</v>
      </c>
      <c r="F360" s="10" t="str">
        <f t="shared" si="101"/>
        <v>poniedziałek</v>
      </c>
      <c r="G360" s="11" t="str">
        <f t="shared" si="103"/>
        <v>2%</v>
      </c>
      <c r="H360" s="1">
        <f t="shared" si="104"/>
        <v>351</v>
      </c>
      <c r="I360" s="34">
        <f t="shared" si="105"/>
        <v>65470</v>
      </c>
      <c r="J360" s="34">
        <f t="shared" si="106"/>
        <v>1309.4000000000001</v>
      </c>
      <c r="K360" s="35"/>
      <c r="L360" s="35"/>
      <c r="M360" s="3">
        <f t="shared" si="96"/>
        <v>1311.9000000000015</v>
      </c>
      <c r="N360" s="3">
        <f t="shared" si="92"/>
        <v>1311.9000000000015</v>
      </c>
      <c r="O360" s="3">
        <f t="shared" si="93"/>
        <v>1310</v>
      </c>
      <c r="P360" s="3">
        <f t="shared" si="94"/>
        <v>1.9000000000014552</v>
      </c>
      <c r="Q360" s="5">
        <f t="shared" si="107"/>
        <v>980</v>
      </c>
      <c r="R360" s="12">
        <f t="shared" si="97"/>
        <v>5.1999999999999602</v>
      </c>
      <c r="S360" s="62">
        <f t="shared" si="99"/>
        <v>0</v>
      </c>
    </row>
    <row r="361" spans="1:19" x14ac:dyDescent="0.2">
      <c r="A361" s="86"/>
      <c r="B361" s="66">
        <f t="shared" si="98"/>
        <v>28</v>
      </c>
      <c r="C361" s="13">
        <f t="shared" si="102"/>
        <v>41457</v>
      </c>
      <c r="D361" s="14">
        <f t="shared" si="95"/>
        <v>2</v>
      </c>
      <c r="E361" s="9" t="str">
        <f t="shared" si="100"/>
        <v>wtorek</v>
      </c>
      <c r="F361" s="10" t="str">
        <f t="shared" si="101"/>
        <v>wtorek</v>
      </c>
      <c r="G361" s="11" t="str">
        <f t="shared" si="103"/>
        <v>2%</v>
      </c>
      <c r="H361" s="1">
        <f t="shared" si="104"/>
        <v>352</v>
      </c>
      <c r="I361" s="34">
        <f t="shared" si="105"/>
        <v>66230</v>
      </c>
      <c r="J361" s="34">
        <f t="shared" si="106"/>
        <v>1324.6000000000001</v>
      </c>
      <c r="K361" s="35"/>
      <c r="L361" s="35"/>
      <c r="M361" s="3">
        <f t="shared" si="96"/>
        <v>1326.5000000000016</v>
      </c>
      <c r="N361" s="3">
        <f t="shared" si="92"/>
        <v>1326.5000000000016</v>
      </c>
      <c r="O361" s="3">
        <f t="shared" si="93"/>
        <v>1320</v>
      </c>
      <c r="P361" s="3">
        <f t="shared" si="94"/>
        <v>6.5000000000015916</v>
      </c>
      <c r="Q361" s="5">
        <f t="shared" si="107"/>
        <v>1310</v>
      </c>
      <c r="R361" s="12">
        <f t="shared" si="97"/>
        <v>5.3999999999999604</v>
      </c>
      <c r="S361" s="62">
        <f t="shared" si="99"/>
        <v>0</v>
      </c>
    </row>
    <row r="362" spans="1:19" x14ac:dyDescent="0.2">
      <c r="A362" s="86"/>
      <c r="B362" s="66">
        <f t="shared" si="98"/>
        <v>29</v>
      </c>
      <c r="C362" s="13">
        <f t="shared" si="102"/>
        <v>41458</v>
      </c>
      <c r="D362" s="14">
        <f t="shared" si="95"/>
        <v>3</v>
      </c>
      <c r="E362" s="9" t="str">
        <f t="shared" si="100"/>
        <v>środa</v>
      </c>
      <c r="F362" s="10" t="str">
        <f t="shared" si="101"/>
        <v>środa</v>
      </c>
      <c r="G362" s="11" t="str">
        <f t="shared" si="103"/>
        <v>2%</v>
      </c>
      <c r="H362" s="1">
        <f t="shared" si="104"/>
        <v>353</v>
      </c>
      <c r="I362" s="34">
        <f t="shared" si="105"/>
        <v>66990</v>
      </c>
      <c r="J362" s="34">
        <f t="shared" si="106"/>
        <v>1339.8</v>
      </c>
      <c r="K362" s="35"/>
      <c r="L362" s="35"/>
      <c r="M362" s="3">
        <f t="shared" si="96"/>
        <v>1346.3000000000015</v>
      </c>
      <c r="N362" s="3">
        <f t="shared" si="92"/>
        <v>1346.3000000000015</v>
      </c>
      <c r="O362" s="3">
        <f t="shared" si="93"/>
        <v>1340</v>
      </c>
      <c r="P362" s="3">
        <f t="shared" si="94"/>
        <v>6.3000000000015461</v>
      </c>
      <c r="Q362" s="5">
        <f t="shared" si="107"/>
        <v>1320</v>
      </c>
      <c r="R362" s="12">
        <f t="shared" si="97"/>
        <v>5.5999999999999606</v>
      </c>
      <c r="S362" s="62">
        <f t="shared" si="99"/>
        <v>0</v>
      </c>
    </row>
    <row r="363" spans="1:19" x14ac:dyDescent="0.2">
      <c r="A363" s="86"/>
      <c r="B363" s="66">
        <f t="shared" si="98"/>
        <v>30</v>
      </c>
      <c r="C363" s="13">
        <f t="shared" si="102"/>
        <v>41459</v>
      </c>
      <c r="D363" s="14">
        <f t="shared" si="95"/>
        <v>4</v>
      </c>
      <c r="E363" s="9" t="str">
        <f t="shared" si="100"/>
        <v>czwartek</v>
      </c>
      <c r="F363" s="10" t="str">
        <f t="shared" si="101"/>
        <v>czwartek</v>
      </c>
      <c r="G363" s="11" t="str">
        <f t="shared" si="103"/>
        <v>2%</v>
      </c>
      <c r="H363" s="1">
        <f t="shared" si="104"/>
        <v>354</v>
      </c>
      <c r="I363" s="34">
        <f t="shared" si="105"/>
        <v>67910</v>
      </c>
      <c r="J363" s="34">
        <f t="shared" si="106"/>
        <v>1358.2</v>
      </c>
      <c r="K363" s="35"/>
      <c r="L363" s="35"/>
      <c r="M363" s="3">
        <f t="shared" si="96"/>
        <v>1364.5000000000016</v>
      </c>
      <c r="N363" s="3">
        <f t="shared" si="92"/>
        <v>1364.5000000000016</v>
      </c>
      <c r="O363" s="3">
        <f t="shared" si="93"/>
        <v>1360</v>
      </c>
      <c r="P363" s="3">
        <f t="shared" si="94"/>
        <v>4.5000000000015916</v>
      </c>
      <c r="Q363" s="5">
        <f t="shared" si="107"/>
        <v>1340</v>
      </c>
      <c r="R363" s="12">
        <f t="shared" si="97"/>
        <v>5.7999999999999607</v>
      </c>
      <c r="S363" s="62">
        <f t="shared" si="99"/>
        <v>0</v>
      </c>
    </row>
    <row r="364" spans="1:19" x14ac:dyDescent="0.2">
      <c r="A364" s="86"/>
      <c r="B364" s="66">
        <f t="shared" si="98"/>
        <v>31</v>
      </c>
      <c r="C364" s="13">
        <f t="shared" si="102"/>
        <v>41460</v>
      </c>
      <c r="D364" s="14">
        <f t="shared" si="95"/>
        <v>5</v>
      </c>
      <c r="E364" s="9" t="str">
        <f t="shared" si="100"/>
        <v>piątek</v>
      </c>
      <c r="F364" s="10" t="str">
        <f t="shared" si="101"/>
        <v>piątek</v>
      </c>
      <c r="G364" s="11" t="str">
        <f t="shared" si="103"/>
        <v>2%</v>
      </c>
      <c r="H364" s="1">
        <f t="shared" si="104"/>
        <v>355</v>
      </c>
      <c r="I364" s="34">
        <f t="shared" si="105"/>
        <v>68840</v>
      </c>
      <c r="J364" s="34">
        <f t="shared" si="106"/>
        <v>1376.8</v>
      </c>
      <c r="K364" s="35"/>
      <c r="L364" s="35"/>
      <c r="M364" s="3">
        <f t="shared" si="96"/>
        <v>1381.3000000000015</v>
      </c>
      <c r="N364" s="3">
        <f t="shared" si="92"/>
        <v>1381.3000000000015</v>
      </c>
      <c r="O364" s="3">
        <f t="shared" si="93"/>
        <v>1380</v>
      </c>
      <c r="P364" s="3">
        <f t="shared" si="94"/>
        <v>1.3000000000015461</v>
      </c>
      <c r="Q364" s="5">
        <f t="shared" si="107"/>
        <v>1360</v>
      </c>
      <c r="R364" s="12">
        <f t="shared" si="97"/>
        <v>5.9999999999999609</v>
      </c>
      <c r="S364" s="62">
        <f t="shared" si="99"/>
        <v>0</v>
      </c>
    </row>
    <row r="365" spans="1:19" x14ac:dyDescent="0.2">
      <c r="A365" s="86"/>
      <c r="B365" s="66">
        <f t="shared" si="98"/>
        <v>32</v>
      </c>
      <c r="C365" s="13">
        <f t="shared" si="102"/>
        <v>41461</v>
      </c>
      <c r="D365" s="14">
        <f t="shared" si="95"/>
        <v>6</v>
      </c>
      <c r="E365" s="9" t="str">
        <f t="shared" si="100"/>
        <v>sobota</v>
      </c>
      <c r="F365" s="10" t="str">
        <f t="shared" si="101"/>
        <v>sobota</v>
      </c>
      <c r="G365" s="11" t="str">
        <f t="shared" si="103"/>
        <v>1,5%</v>
      </c>
      <c r="H365" s="1">
        <f t="shared" si="104"/>
        <v>356</v>
      </c>
      <c r="I365" s="34">
        <f t="shared" si="105"/>
        <v>69650</v>
      </c>
      <c r="J365" s="34">
        <f t="shared" si="106"/>
        <v>1044.75</v>
      </c>
      <c r="K365" s="35"/>
      <c r="L365" s="35"/>
      <c r="M365" s="3">
        <f t="shared" si="96"/>
        <v>1046.0500000000015</v>
      </c>
      <c r="N365" s="3">
        <f t="shared" si="92"/>
        <v>1046.0500000000015</v>
      </c>
      <c r="O365" s="3">
        <f t="shared" si="93"/>
        <v>1040</v>
      </c>
      <c r="P365" s="3">
        <f t="shared" si="94"/>
        <v>6.0500000000015461</v>
      </c>
      <c r="Q365" s="5">
        <f t="shared" si="107"/>
        <v>1380</v>
      </c>
      <c r="R365" s="12">
        <f t="shared" si="97"/>
        <v>6.1499999999999613</v>
      </c>
      <c r="S365" s="62">
        <f t="shared" si="99"/>
        <v>0</v>
      </c>
    </row>
    <row r="366" spans="1:19" x14ac:dyDescent="0.2">
      <c r="A366" s="86"/>
      <c r="B366" s="66">
        <f t="shared" si="98"/>
        <v>33</v>
      </c>
      <c r="C366" s="13">
        <f t="shared" si="102"/>
        <v>41462</v>
      </c>
      <c r="D366" s="14">
        <f t="shared" si="95"/>
        <v>7</v>
      </c>
      <c r="E366" s="9" t="str">
        <f t="shared" si="100"/>
        <v>niedziela</v>
      </c>
      <c r="F366" s="10" t="str">
        <f t="shared" si="101"/>
        <v>niedziela</v>
      </c>
      <c r="G366" s="11" t="str">
        <f t="shared" si="103"/>
        <v>1,5%</v>
      </c>
      <c r="H366" s="1">
        <f t="shared" si="104"/>
        <v>357</v>
      </c>
      <c r="I366" s="34">
        <f t="shared" si="105"/>
        <v>70110</v>
      </c>
      <c r="J366" s="34">
        <f t="shared" si="106"/>
        <v>1051.6499999999999</v>
      </c>
      <c r="K366" s="35"/>
      <c r="L366" s="35"/>
      <c r="M366" s="3">
        <f t="shared" si="96"/>
        <v>1057.7000000000014</v>
      </c>
      <c r="N366" s="3">
        <f t="shared" si="92"/>
        <v>1057.7000000000014</v>
      </c>
      <c r="O366" s="3">
        <f t="shared" si="93"/>
        <v>1050</v>
      </c>
      <c r="P366" s="3">
        <f t="shared" si="94"/>
        <v>7.7000000000014097</v>
      </c>
      <c r="Q366" s="5">
        <f t="shared" si="107"/>
        <v>1040</v>
      </c>
      <c r="R366" s="12">
        <f t="shared" si="97"/>
        <v>6.2999999999999616</v>
      </c>
      <c r="S366" s="62">
        <f t="shared" si="99"/>
        <v>0</v>
      </c>
    </row>
    <row r="367" spans="1:19" x14ac:dyDescent="0.2">
      <c r="A367" s="86"/>
      <c r="B367" s="66">
        <f t="shared" si="98"/>
        <v>34</v>
      </c>
      <c r="C367" s="13">
        <f t="shared" si="102"/>
        <v>41463</v>
      </c>
      <c r="D367" s="14">
        <f t="shared" si="95"/>
        <v>1</v>
      </c>
      <c r="E367" s="9" t="str">
        <f t="shared" si="100"/>
        <v>poniedziałek</v>
      </c>
      <c r="F367" s="10" t="str">
        <f t="shared" si="101"/>
        <v>poniedziałek</v>
      </c>
      <c r="G367" s="11" t="str">
        <f t="shared" si="103"/>
        <v>2%</v>
      </c>
      <c r="H367" s="1">
        <f t="shared" si="104"/>
        <v>358</v>
      </c>
      <c r="I367" s="34">
        <f t="shared" si="105"/>
        <v>70570</v>
      </c>
      <c r="J367" s="34">
        <f t="shared" si="106"/>
        <v>1411.4</v>
      </c>
      <c r="K367" s="35"/>
      <c r="L367" s="35"/>
      <c r="M367" s="3">
        <f t="shared" si="96"/>
        <v>1419.1000000000015</v>
      </c>
      <c r="N367" s="3">
        <f t="shared" si="92"/>
        <v>1419.1000000000015</v>
      </c>
      <c r="O367" s="3">
        <f t="shared" si="93"/>
        <v>1410</v>
      </c>
      <c r="P367" s="3">
        <f t="shared" si="94"/>
        <v>9.1000000000015007</v>
      </c>
      <c r="Q367" s="5">
        <f t="shared" si="107"/>
        <v>1050</v>
      </c>
      <c r="R367" s="12">
        <f t="shared" si="97"/>
        <v>6.4999999999999618</v>
      </c>
      <c r="S367" s="62">
        <f t="shared" si="99"/>
        <v>0</v>
      </c>
    </row>
    <row r="368" spans="1:19" x14ac:dyDescent="0.2">
      <c r="A368" s="86"/>
      <c r="B368" s="66">
        <f t="shared" si="98"/>
        <v>35</v>
      </c>
      <c r="C368" s="13">
        <f t="shared" si="102"/>
        <v>41464</v>
      </c>
      <c r="D368" s="14">
        <f t="shared" si="95"/>
        <v>2</v>
      </c>
      <c r="E368" s="9" t="str">
        <f t="shared" si="100"/>
        <v>wtorek</v>
      </c>
      <c r="F368" s="10" t="str">
        <f t="shared" si="101"/>
        <v>wtorek</v>
      </c>
      <c r="G368" s="11" t="str">
        <f t="shared" si="103"/>
        <v>2%</v>
      </c>
      <c r="H368" s="1">
        <f t="shared" si="104"/>
        <v>359</v>
      </c>
      <c r="I368" s="34">
        <f t="shared" si="105"/>
        <v>71380</v>
      </c>
      <c r="J368" s="34">
        <f t="shared" si="106"/>
        <v>1427.6000000000001</v>
      </c>
      <c r="K368" s="35"/>
      <c r="L368" s="35"/>
      <c r="M368" s="3">
        <f t="shared" si="96"/>
        <v>1436.7000000000016</v>
      </c>
      <c r="N368" s="3">
        <f t="shared" si="92"/>
        <v>1436.7000000000016</v>
      </c>
      <c r="O368" s="3">
        <f t="shared" si="93"/>
        <v>1430</v>
      </c>
      <c r="P368" s="3">
        <f t="shared" si="94"/>
        <v>6.7000000000016371</v>
      </c>
      <c r="Q368" s="5">
        <f t="shared" si="107"/>
        <v>1410</v>
      </c>
      <c r="R368" s="12">
        <f t="shared" si="97"/>
        <v>6.699999999999962</v>
      </c>
      <c r="S368" s="62">
        <f t="shared" si="99"/>
        <v>0</v>
      </c>
    </row>
    <row r="369" spans="1:19" x14ac:dyDescent="0.2">
      <c r="A369" s="86"/>
      <c r="B369" s="66">
        <f t="shared" si="98"/>
        <v>36</v>
      </c>
      <c r="C369" s="13">
        <f t="shared" si="102"/>
        <v>41465</v>
      </c>
      <c r="D369" s="14">
        <f t="shared" si="95"/>
        <v>3</v>
      </c>
      <c r="E369" s="9" t="str">
        <f t="shared" si="100"/>
        <v>środa</v>
      </c>
      <c r="F369" s="10" t="str">
        <f t="shared" si="101"/>
        <v>środa</v>
      </c>
      <c r="G369" s="11" t="str">
        <f t="shared" si="103"/>
        <v>2%</v>
      </c>
      <c r="H369" s="1">
        <f t="shared" si="104"/>
        <v>360</v>
      </c>
      <c r="I369" s="34">
        <f t="shared" si="105"/>
        <v>72210</v>
      </c>
      <c r="J369" s="34">
        <f t="shared" si="106"/>
        <v>1444.2</v>
      </c>
      <c r="K369" s="35"/>
      <c r="L369" s="35"/>
      <c r="M369" s="3">
        <f t="shared" si="96"/>
        <v>1450.9000000000017</v>
      </c>
      <c r="N369" s="3">
        <f t="shared" si="92"/>
        <v>1450.9000000000017</v>
      </c>
      <c r="O369" s="3">
        <f t="shared" si="93"/>
        <v>1450</v>
      </c>
      <c r="P369" s="3">
        <f t="shared" si="94"/>
        <v>0.90000000000168257</v>
      </c>
      <c r="Q369" s="5">
        <f t="shared" si="107"/>
        <v>1430</v>
      </c>
      <c r="R369" s="12">
        <f t="shared" si="97"/>
        <v>6.8999999999999622</v>
      </c>
      <c r="S369" s="62">
        <f t="shared" si="99"/>
        <v>0</v>
      </c>
    </row>
    <row r="370" spans="1:19" x14ac:dyDescent="0.2">
      <c r="A370" s="86"/>
      <c r="B370" s="66">
        <f t="shared" si="98"/>
        <v>37</v>
      </c>
      <c r="C370" s="13">
        <f t="shared" si="102"/>
        <v>41466</v>
      </c>
      <c r="D370" s="14">
        <f t="shared" si="95"/>
        <v>4</v>
      </c>
      <c r="E370" s="9" t="str">
        <f t="shared" si="100"/>
        <v>czwartek</v>
      </c>
      <c r="F370" s="10" t="str">
        <f t="shared" si="101"/>
        <v>czwartek</v>
      </c>
      <c r="G370" s="11" t="str">
        <f t="shared" si="103"/>
        <v>2%</v>
      </c>
      <c r="H370" s="1">
        <f t="shared" si="104"/>
        <v>361</v>
      </c>
      <c r="I370" s="34">
        <f t="shared" si="105"/>
        <v>73200</v>
      </c>
      <c r="J370" s="34">
        <f t="shared" si="106"/>
        <v>1464</v>
      </c>
      <c r="K370" s="35"/>
      <c r="L370" s="35"/>
      <c r="M370" s="3">
        <f t="shared" si="96"/>
        <v>1464.9000000000017</v>
      </c>
      <c r="N370" s="3">
        <f t="shared" si="92"/>
        <v>1464.9000000000017</v>
      </c>
      <c r="O370" s="3">
        <f t="shared" si="93"/>
        <v>1460</v>
      </c>
      <c r="P370" s="3">
        <f t="shared" si="94"/>
        <v>4.9000000000016826</v>
      </c>
      <c r="Q370" s="5">
        <f t="shared" si="107"/>
        <v>1450</v>
      </c>
      <c r="R370" s="12">
        <f t="shared" si="97"/>
        <v>7.0999999999999623</v>
      </c>
      <c r="S370" s="62">
        <f t="shared" si="99"/>
        <v>0</v>
      </c>
    </row>
    <row r="371" spans="1:19" x14ac:dyDescent="0.2">
      <c r="A371" s="86"/>
      <c r="B371" s="66">
        <f t="shared" si="98"/>
        <v>38</v>
      </c>
      <c r="C371" s="13">
        <f t="shared" si="102"/>
        <v>41467</v>
      </c>
      <c r="D371" s="14">
        <f t="shared" si="95"/>
        <v>5</v>
      </c>
      <c r="E371" s="9" t="str">
        <f t="shared" si="100"/>
        <v>piątek</v>
      </c>
      <c r="F371" s="10" t="str">
        <f t="shared" si="101"/>
        <v>piątek</v>
      </c>
      <c r="G371" s="11" t="str">
        <f t="shared" si="103"/>
        <v>2%</v>
      </c>
      <c r="H371" s="1">
        <f t="shared" si="104"/>
        <v>362</v>
      </c>
      <c r="I371" s="34">
        <f t="shared" si="105"/>
        <v>74200</v>
      </c>
      <c r="J371" s="34">
        <f t="shared" si="106"/>
        <v>1484</v>
      </c>
      <c r="K371" s="35"/>
      <c r="L371" s="35"/>
      <c r="M371" s="3">
        <f t="shared" si="96"/>
        <v>1488.9000000000017</v>
      </c>
      <c r="N371" s="3">
        <f t="shared" si="92"/>
        <v>1488.9000000000017</v>
      </c>
      <c r="O371" s="3">
        <f t="shared" si="93"/>
        <v>1480</v>
      </c>
      <c r="P371" s="3">
        <f t="shared" si="94"/>
        <v>8.9000000000016826</v>
      </c>
      <c r="Q371" s="5">
        <f t="shared" si="107"/>
        <v>1460</v>
      </c>
      <c r="R371" s="12">
        <f t="shared" si="97"/>
        <v>7.2999999999999625</v>
      </c>
      <c r="S371" s="62">
        <f t="shared" si="99"/>
        <v>0</v>
      </c>
    </row>
    <row r="372" spans="1:19" x14ac:dyDescent="0.2">
      <c r="A372" s="86"/>
      <c r="B372" s="66">
        <f t="shared" si="98"/>
        <v>39</v>
      </c>
      <c r="C372" s="13">
        <f t="shared" si="102"/>
        <v>41468</v>
      </c>
      <c r="D372" s="14">
        <f t="shared" si="95"/>
        <v>6</v>
      </c>
      <c r="E372" s="9" t="str">
        <f t="shared" si="100"/>
        <v>sobota</v>
      </c>
      <c r="F372" s="10" t="str">
        <f t="shared" si="101"/>
        <v>sobota</v>
      </c>
      <c r="G372" s="11" t="str">
        <f t="shared" si="103"/>
        <v>1,5%</v>
      </c>
      <c r="H372" s="1">
        <f t="shared" si="104"/>
        <v>363</v>
      </c>
      <c r="I372" s="34">
        <f t="shared" si="105"/>
        <v>75060</v>
      </c>
      <c r="J372" s="34">
        <f t="shared" si="106"/>
        <v>1125.8999999999999</v>
      </c>
      <c r="K372" s="35"/>
      <c r="L372" s="35"/>
      <c r="M372" s="3">
        <f t="shared" si="96"/>
        <v>1134.8000000000015</v>
      </c>
      <c r="N372" s="3">
        <f t="shared" si="92"/>
        <v>1134.8000000000015</v>
      </c>
      <c r="O372" s="3">
        <f t="shared" si="93"/>
        <v>1130</v>
      </c>
      <c r="P372" s="3">
        <f t="shared" si="94"/>
        <v>4.8000000000015461</v>
      </c>
      <c r="Q372" s="5">
        <f t="shared" si="107"/>
        <v>1480</v>
      </c>
      <c r="R372" s="12">
        <f t="shared" si="97"/>
        <v>7.4499999999999629</v>
      </c>
      <c r="S372" s="62">
        <f t="shared" si="99"/>
        <v>0</v>
      </c>
    </row>
    <row r="373" spans="1:19" x14ac:dyDescent="0.2">
      <c r="A373" s="86"/>
      <c r="B373" s="66">
        <f t="shared" si="98"/>
        <v>40</v>
      </c>
      <c r="C373" s="13">
        <f t="shared" si="102"/>
        <v>41469</v>
      </c>
      <c r="D373" s="14">
        <f t="shared" si="95"/>
        <v>7</v>
      </c>
      <c r="E373" s="9" t="str">
        <f t="shared" si="100"/>
        <v>niedziela</v>
      </c>
      <c r="F373" s="10" t="str">
        <f t="shared" si="101"/>
        <v>niedziela</v>
      </c>
      <c r="G373" s="11" t="str">
        <f t="shared" si="103"/>
        <v>1,5%</v>
      </c>
      <c r="H373" s="1">
        <f t="shared" si="104"/>
        <v>364</v>
      </c>
      <c r="I373" s="34">
        <f t="shared" si="105"/>
        <v>75570</v>
      </c>
      <c r="J373" s="34">
        <f t="shared" si="106"/>
        <v>1133.55</v>
      </c>
      <c r="K373" s="35"/>
      <c r="L373" s="35"/>
      <c r="M373" s="3">
        <f t="shared" si="96"/>
        <v>1138.3500000000015</v>
      </c>
      <c r="N373" s="3">
        <f t="shared" si="92"/>
        <v>1138.3500000000015</v>
      </c>
      <c r="O373" s="3">
        <f t="shared" si="93"/>
        <v>1130</v>
      </c>
      <c r="P373" s="3">
        <f t="shared" si="94"/>
        <v>8.3500000000015007</v>
      </c>
      <c r="Q373" s="5">
        <f t="shared" si="107"/>
        <v>1130</v>
      </c>
      <c r="R373" s="12">
        <f t="shared" si="97"/>
        <v>7.5999999999999632</v>
      </c>
      <c r="S373" s="62">
        <f t="shared" si="99"/>
        <v>0</v>
      </c>
    </row>
    <row r="374" spans="1:19" x14ac:dyDescent="0.2">
      <c r="A374" s="86"/>
      <c r="B374" s="66">
        <f t="shared" si="98"/>
        <v>41</v>
      </c>
      <c r="C374" s="13">
        <f t="shared" si="102"/>
        <v>41470</v>
      </c>
      <c r="D374" s="14">
        <f t="shared" si="95"/>
        <v>1</v>
      </c>
      <c r="E374" s="9" t="str">
        <f t="shared" si="100"/>
        <v>poniedziałek</v>
      </c>
      <c r="F374" s="10" t="str">
        <f t="shared" si="101"/>
        <v>poniedziałek</v>
      </c>
      <c r="G374" s="11" t="str">
        <f t="shared" si="103"/>
        <v>2%</v>
      </c>
      <c r="H374" s="1">
        <f t="shared" si="104"/>
        <v>365</v>
      </c>
      <c r="I374" s="34">
        <f t="shared" si="105"/>
        <v>76060</v>
      </c>
      <c r="J374" s="34">
        <f t="shared" si="106"/>
        <v>1521.2</v>
      </c>
      <c r="K374" s="35"/>
      <c r="L374" s="35"/>
      <c r="M374" s="3">
        <f t="shared" si="96"/>
        <v>1529.5500000000015</v>
      </c>
      <c r="N374" s="3">
        <f t="shared" si="92"/>
        <v>1529.5500000000015</v>
      </c>
      <c r="O374" s="3">
        <f t="shared" si="93"/>
        <v>1520</v>
      </c>
      <c r="P374" s="3">
        <f t="shared" si="94"/>
        <v>9.5500000000015461</v>
      </c>
      <c r="Q374" s="5">
        <f t="shared" si="107"/>
        <v>1130</v>
      </c>
      <c r="R374" s="12">
        <f t="shared" si="97"/>
        <v>7.7999999999999634</v>
      </c>
      <c r="S374" s="62">
        <f t="shared" si="99"/>
        <v>0</v>
      </c>
    </row>
    <row r="375" spans="1:19" s="21" customFormat="1" x14ac:dyDescent="0.2">
      <c r="A375" s="87"/>
      <c r="B375" s="66">
        <f t="shared" si="98"/>
        <v>42</v>
      </c>
      <c r="C375" s="13">
        <f t="shared" si="102"/>
        <v>41471</v>
      </c>
      <c r="D375" s="14">
        <f t="shared" si="95"/>
        <v>2</v>
      </c>
      <c r="E375" s="9" t="str">
        <f t="shared" si="100"/>
        <v>wtorek</v>
      </c>
      <c r="F375" s="10" t="str">
        <f t="shared" si="101"/>
        <v>wtorek</v>
      </c>
      <c r="G375" s="11" t="str">
        <f t="shared" si="103"/>
        <v>2%</v>
      </c>
      <c r="H375" s="1">
        <f t="shared" si="104"/>
        <v>366</v>
      </c>
      <c r="I375" s="34">
        <f t="shared" si="105"/>
        <v>76940</v>
      </c>
      <c r="J375" s="34">
        <f t="shared" si="106"/>
        <v>1538.8</v>
      </c>
      <c r="K375" s="35"/>
      <c r="L375" s="35"/>
      <c r="M375" s="3">
        <f t="shared" si="96"/>
        <v>1548.3500000000015</v>
      </c>
      <c r="N375" s="3">
        <f t="shared" si="92"/>
        <v>1548.3500000000015</v>
      </c>
      <c r="O375" s="3">
        <f t="shared" si="93"/>
        <v>1540</v>
      </c>
      <c r="P375" s="3">
        <f t="shared" si="94"/>
        <v>8.3500000000015007</v>
      </c>
      <c r="Q375" s="5">
        <f t="shared" si="107"/>
        <v>1520</v>
      </c>
      <c r="R375" s="12">
        <f t="shared" si="97"/>
        <v>7.9999999999999636</v>
      </c>
      <c r="S375" s="62">
        <f t="shared" si="99"/>
        <v>0</v>
      </c>
    </row>
    <row r="376" spans="1:19" ht="12.75" customHeight="1" x14ac:dyDescent="0.2">
      <c r="C376" s="29"/>
      <c r="D376" s="30"/>
      <c r="E376" s="30"/>
      <c r="F376" s="30"/>
      <c r="G376" s="30"/>
      <c r="H376" s="31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1:19" ht="12.75" customHeight="1" x14ac:dyDescent="0.2">
      <c r="C377" s="18"/>
      <c r="D377" s="19"/>
      <c r="E377" s="19"/>
      <c r="F377" s="19"/>
      <c r="G377" s="19"/>
      <c r="H377" s="15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9" ht="12.75" customHeight="1" x14ac:dyDescent="0.2">
      <c r="C378" s="18"/>
      <c r="D378" s="19"/>
      <c r="E378" s="19"/>
      <c r="F378" s="19"/>
      <c r="G378" s="19"/>
      <c r="H378" s="15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9" ht="12.75" customHeight="1" x14ac:dyDescent="0.2">
      <c r="C379" s="18"/>
      <c r="D379" s="19"/>
      <c r="E379" s="19"/>
      <c r="F379" s="19"/>
      <c r="G379" s="19"/>
      <c r="H379" s="15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9" ht="12.75" customHeight="1" x14ac:dyDescent="0.2">
      <c r="C380" s="18"/>
      <c r="D380" s="19"/>
      <c r="E380" s="19"/>
      <c r="F380" s="19"/>
      <c r="G380" s="19"/>
      <c r="H380" s="15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9" ht="12.75" customHeight="1" x14ac:dyDescent="0.2">
      <c r="C381" s="18"/>
      <c r="D381" s="19"/>
      <c r="E381" s="19"/>
      <c r="F381" s="19"/>
      <c r="G381" s="19"/>
      <c r="H381" s="15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9" ht="12.75" customHeight="1" x14ac:dyDescent="0.2">
      <c r="C382" s="18"/>
      <c r="D382" s="19"/>
      <c r="E382" s="19"/>
      <c r="F382" s="19"/>
      <c r="G382" s="19"/>
      <c r="H382" s="15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9" ht="12.75" customHeight="1" x14ac:dyDescent="0.2">
      <c r="C383" s="18"/>
      <c r="D383" s="19"/>
      <c r="E383" s="19"/>
      <c r="F383" s="19"/>
      <c r="G383" s="19"/>
      <c r="H383" s="15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9" ht="12.75" customHeight="1" x14ac:dyDescent="0.2">
      <c r="C384" s="18"/>
      <c r="D384" s="19"/>
      <c r="E384" s="19"/>
      <c r="F384" s="19"/>
      <c r="G384" s="19"/>
      <c r="H384" s="15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3:18" ht="12.75" customHeight="1" x14ac:dyDescent="0.2">
      <c r="C385" s="18"/>
      <c r="D385" s="19"/>
      <c r="E385" s="19"/>
      <c r="F385" s="19"/>
      <c r="G385" s="19"/>
      <c r="H385" s="15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3:18" ht="12.75" customHeight="1" x14ac:dyDescent="0.2">
      <c r="C386" s="18"/>
      <c r="D386" s="19"/>
      <c r="E386" s="19"/>
      <c r="F386" s="19"/>
      <c r="G386" s="19"/>
      <c r="H386" s="15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3:18" ht="12.75" customHeight="1" x14ac:dyDescent="0.2">
      <c r="C387" s="18"/>
      <c r="D387" s="19"/>
      <c r="E387" s="19"/>
      <c r="F387" s="19"/>
      <c r="G387" s="19"/>
      <c r="H387" s="15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3:18" ht="12.75" customHeight="1" x14ac:dyDescent="0.2">
      <c r="C388" s="18"/>
      <c r="D388" s="19"/>
      <c r="E388" s="19"/>
      <c r="F388" s="19"/>
      <c r="G388" s="19"/>
      <c r="H388" s="15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3:18" ht="12.75" customHeight="1" x14ac:dyDescent="0.2">
      <c r="C389" s="18"/>
      <c r="D389" s="19"/>
      <c r="E389" s="19"/>
      <c r="F389" s="19"/>
      <c r="G389" s="19"/>
      <c r="H389" s="15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3:18" ht="12.75" customHeight="1" x14ac:dyDescent="0.2">
      <c r="C390" s="18"/>
      <c r="D390" s="19"/>
      <c r="E390" s="19"/>
      <c r="F390" s="19"/>
      <c r="G390" s="19"/>
      <c r="H390" s="15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3:18" ht="12.75" customHeight="1" x14ac:dyDescent="0.2">
      <c r="C391" s="18"/>
      <c r="D391" s="19"/>
      <c r="E391" s="19"/>
      <c r="F391" s="19"/>
      <c r="G391" s="19"/>
      <c r="H391" s="15"/>
      <c r="I391" s="22"/>
      <c r="J391" s="22"/>
      <c r="K391" s="22"/>
      <c r="L391" s="22"/>
      <c r="M391" s="22"/>
      <c r="N391" s="22"/>
      <c r="O391" s="22"/>
      <c r="P391" s="22"/>
      <c r="Q391" s="22"/>
      <c r="R391" s="17"/>
    </row>
    <row r="392" spans="3:18" ht="12.75" customHeight="1" x14ac:dyDescent="0.2">
      <c r="C392" s="18"/>
      <c r="D392" s="19"/>
      <c r="E392" s="19"/>
      <c r="F392" s="19"/>
      <c r="G392" s="19"/>
      <c r="H392" s="15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3:18" ht="12.75" customHeight="1" x14ac:dyDescent="0.2">
      <c r="C393" s="18"/>
      <c r="D393" s="19"/>
      <c r="E393" s="19"/>
      <c r="F393" s="19"/>
      <c r="G393" s="19"/>
      <c r="H393" s="15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3:18" ht="12.75" customHeight="1" x14ac:dyDescent="0.2">
      <c r="C394" s="18"/>
      <c r="D394" s="19"/>
      <c r="E394" s="19"/>
      <c r="F394" s="19"/>
      <c r="G394" s="19"/>
      <c r="H394" s="15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3:18" ht="12.75" customHeight="1" x14ac:dyDescent="0.2">
      <c r="C395" s="18"/>
      <c r="D395" s="19"/>
      <c r="E395" s="19"/>
      <c r="F395" s="19"/>
      <c r="G395" s="19"/>
      <c r="H395" s="15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3:18" ht="12.75" customHeight="1" x14ac:dyDescent="0.2">
      <c r="C396" s="18"/>
      <c r="D396" s="19"/>
      <c r="E396" s="19"/>
      <c r="F396" s="19"/>
      <c r="G396" s="19"/>
      <c r="H396" s="15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3:18" ht="12.75" customHeight="1" x14ac:dyDescent="0.2">
      <c r="C397" s="18"/>
      <c r="D397" s="19"/>
      <c r="E397" s="19"/>
      <c r="F397" s="19"/>
      <c r="G397" s="19"/>
      <c r="H397" s="15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3:18" ht="12.75" customHeight="1" x14ac:dyDescent="0.2">
      <c r="C398" s="18"/>
      <c r="D398" s="19"/>
      <c r="E398" s="19"/>
      <c r="F398" s="19"/>
      <c r="G398" s="19"/>
      <c r="H398" s="15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3:18" ht="12.75" customHeight="1" x14ac:dyDescent="0.2">
      <c r="C399" s="18"/>
      <c r="D399" s="19"/>
      <c r="E399" s="19"/>
      <c r="F399" s="19"/>
      <c r="G399" s="19"/>
      <c r="H399" s="15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3:18" ht="12.75" customHeight="1" x14ac:dyDescent="0.2">
      <c r="C400" s="18"/>
      <c r="D400" s="19"/>
      <c r="E400" s="19"/>
      <c r="F400" s="19"/>
      <c r="G400" s="19"/>
      <c r="H400" s="15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3:18" ht="12.75" customHeight="1" x14ac:dyDescent="0.2">
      <c r="C401" s="18"/>
      <c r="D401" s="19"/>
      <c r="E401" s="19"/>
      <c r="F401" s="19"/>
      <c r="G401" s="19"/>
      <c r="H401" s="15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3:18" ht="12.75" customHeight="1" x14ac:dyDescent="0.2">
      <c r="C402" s="18"/>
      <c r="D402" s="19"/>
      <c r="E402" s="19"/>
      <c r="F402" s="19"/>
      <c r="G402" s="19"/>
      <c r="H402" s="15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3:18" ht="12.75" customHeight="1" x14ac:dyDescent="0.2">
      <c r="C403" s="18"/>
      <c r="D403" s="19"/>
      <c r="E403" s="19"/>
      <c r="F403" s="19"/>
      <c r="G403" s="19"/>
      <c r="H403" s="15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3:18" ht="12.75" customHeight="1" x14ac:dyDescent="0.2">
      <c r="C404" s="18"/>
      <c r="D404" s="19"/>
      <c r="E404" s="19"/>
      <c r="F404" s="19"/>
      <c r="G404" s="19"/>
      <c r="H404" s="15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3:18" ht="12.75" customHeight="1" x14ac:dyDescent="0.2">
      <c r="C405" s="18"/>
      <c r="D405" s="19"/>
      <c r="E405" s="19"/>
      <c r="F405" s="19"/>
      <c r="G405" s="19"/>
      <c r="H405" s="15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3:18" ht="12.75" customHeight="1" x14ac:dyDescent="0.2">
      <c r="C406" s="18"/>
      <c r="D406" s="19"/>
      <c r="E406" s="19"/>
      <c r="F406" s="19"/>
      <c r="G406" s="19"/>
      <c r="H406" s="15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3:18" ht="12.75" customHeight="1" x14ac:dyDescent="0.2">
      <c r="C407" s="18"/>
      <c r="D407" s="19"/>
      <c r="E407" s="19"/>
      <c r="F407" s="19"/>
      <c r="G407" s="19"/>
      <c r="H407" s="15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3:18" ht="12.75" customHeight="1" x14ac:dyDescent="0.2">
      <c r="C408" s="18"/>
      <c r="D408" s="19"/>
      <c r="E408" s="19"/>
      <c r="F408" s="19"/>
      <c r="G408" s="19"/>
      <c r="H408" s="15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3:18" ht="12.75" customHeight="1" x14ac:dyDescent="0.2">
      <c r="C409" s="18"/>
      <c r="D409" s="19"/>
      <c r="E409" s="19"/>
      <c r="F409" s="19"/>
      <c r="G409" s="19"/>
      <c r="H409" s="15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3:18" ht="12.75" customHeight="1" x14ac:dyDescent="0.2">
      <c r="C410" s="18"/>
      <c r="D410" s="19"/>
      <c r="E410" s="19"/>
      <c r="F410" s="19"/>
      <c r="G410" s="19"/>
      <c r="H410" s="15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3:18" ht="12.75" customHeight="1" x14ac:dyDescent="0.2">
      <c r="C411" s="18"/>
      <c r="D411" s="19"/>
      <c r="E411" s="19"/>
      <c r="F411" s="19"/>
      <c r="G411" s="19"/>
      <c r="H411" s="15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3:18" ht="12.75" customHeight="1" x14ac:dyDescent="0.2">
      <c r="C412" s="18"/>
      <c r="D412" s="19"/>
      <c r="E412" s="19"/>
      <c r="F412" s="19"/>
      <c r="G412" s="19"/>
      <c r="H412" s="15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3:18" ht="12.75" customHeight="1" x14ac:dyDescent="0.2">
      <c r="C413" s="18"/>
      <c r="D413" s="19"/>
      <c r="E413" s="19"/>
      <c r="F413" s="19"/>
      <c r="G413" s="19"/>
      <c r="H413" s="15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3:18" ht="12.75" customHeight="1" x14ac:dyDescent="0.2">
      <c r="C414" s="18"/>
      <c r="D414" s="19"/>
      <c r="E414" s="19"/>
      <c r="F414" s="19"/>
      <c r="G414" s="19"/>
      <c r="H414" s="15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3:18" ht="12.75" customHeight="1" x14ac:dyDescent="0.2">
      <c r="C415" s="18"/>
      <c r="D415" s="19"/>
      <c r="E415" s="19"/>
      <c r="F415" s="19"/>
      <c r="G415" s="19"/>
      <c r="H415" s="15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3:18" ht="12.75" customHeight="1" x14ac:dyDescent="0.2">
      <c r="C416" s="18"/>
      <c r="D416" s="19"/>
      <c r="E416" s="19"/>
      <c r="F416" s="19"/>
      <c r="G416" s="19"/>
      <c r="H416" s="15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3:18" ht="12.75" customHeight="1" x14ac:dyDescent="0.2">
      <c r="C417" s="18"/>
      <c r="D417" s="19"/>
      <c r="E417" s="19"/>
      <c r="F417" s="19"/>
      <c r="G417" s="19"/>
      <c r="H417" s="15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3:18" ht="12.75" customHeight="1" x14ac:dyDescent="0.2">
      <c r="C418" s="18"/>
      <c r="D418" s="19"/>
      <c r="E418" s="19"/>
      <c r="F418" s="19"/>
      <c r="G418" s="19"/>
      <c r="H418" s="15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3:18" ht="12.75" customHeight="1" x14ac:dyDescent="0.2">
      <c r="C419" s="18"/>
      <c r="D419" s="19"/>
      <c r="E419" s="19"/>
      <c r="F419" s="19"/>
      <c r="G419" s="19"/>
      <c r="H419" s="15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3:18" ht="12.75" customHeight="1" x14ac:dyDescent="0.2">
      <c r="C420" s="18"/>
      <c r="D420" s="19"/>
      <c r="E420" s="19"/>
      <c r="F420" s="19"/>
      <c r="G420" s="19"/>
      <c r="H420" s="15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3:18" ht="12.75" customHeight="1" x14ac:dyDescent="0.2">
      <c r="C421" s="18"/>
      <c r="D421" s="19"/>
      <c r="E421" s="19"/>
      <c r="F421" s="19"/>
      <c r="G421" s="19"/>
      <c r="H421" s="15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3:18" ht="12.75" customHeight="1" x14ac:dyDescent="0.2">
      <c r="C422" s="18"/>
      <c r="D422" s="19"/>
      <c r="E422" s="19"/>
      <c r="F422" s="19"/>
      <c r="G422" s="19"/>
      <c r="H422" s="15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3:18" ht="12.75" customHeight="1" x14ac:dyDescent="0.2">
      <c r="C423" s="18"/>
      <c r="D423" s="19"/>
      <c r="E423" s="19"/>
      <c r="F423" s="19"/>
      <c r="G423" s="19"/>
      <c r="H423" s="15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3:18" ht="12.75" customHeight="1" x14ac:dyDescent="0.2">
      <c r="C424" s="18"/>
      <c r="D424" s="19"/>
      <c r="E424" s="19"/>
      <c r="F424" s="19"/>
      <c r="G424" s="19"/>
      <c r="H424" s="15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3:18" ht="12.75" customHeight="1" x14ac:dyDescent="0.2">
      <c r="C425" s="18"/>
      <c r="D425" s="19"/>
      <c r="E425" s="19"/>
      <c r="F425" s="19"/>
      <c r="G425" s="19"/>
      <c r="H425" s="15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3:18" ht="12.75" customHeight="1" x14ac:dyDescent="0.2">
      <c r="C426" s="18"/>
      <c r="D426" s="19"/>
      <c r="E426" s="19"/>
      <c r="F426" s="19"/>
      <c r="G426" s="19"/>
      <c r="H426" s="15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3:18" ht="12.75" customHeight="1" x14ac:dyDescent="0.2">
      <c r="C427" s="18"/>
      <c r="D427" s="19"/>
      <c r="E427" s="19"/>
      <c r="F427" s="19"/>
      <c r="G427" s="19"/>
      <c r="H427" s="15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3:18" ht="12.75" customHeight="1" x14ac:dyDescent="0.2">
      <c r="C428" s="18"/>
      <c r="D428" s="19"/>
      <c r="E428" s="19"/>
      <c r="F428" s="19"/>
      <c r="G428" s="19"/>
      <c r="H428" s="15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3:18" ht="12.75" customHeight="1" x14ac:dyDescent="0.2">
      <c r="C429" s="18"/>
      <c r="D429" s="19"/>
      <c r="E429" s="19"/>
      <c r="F429" s="19"/>
      <c r="G429" s="19"/>
      <c r="H429" s="15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3:18" ht="12.75" customHeight="1" x14ac:dyDescent="0.2">
      <c r="C430" s="18"/>
      <c r="D430" s="19"/>
      <c r="E430" s="19"/>
      <c r="F430" s="19"/>
      <c r="G430" s="19"/>
      <c r="H430" s="15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3:18" ht="12.75" customHeight="1" x14ac:dyDescent="0.2">
      <c r="C431" s="18"/>
      <c r="D431" s="19"/>
      <c r="E431" s="19"/>
      <c r="F431" s="19"/>
      <c r="G431" s="19"/>
      <c r="H431" s="15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3:18" ht="12.75" customHeight="1" x14ac:dyDescent="0.2">
      <c r="C432" s="18"/>
      <c r="D432" s="19"/>
      <c r="E432" s="19"/>
      <c r="F432" s="19"/>
      <c r="G432" s="19"/>
      <c r="H432" s="15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3:18" ht="12.75" customHeight="1" x14ac:dyDescent="0.2">
      <c r="C433" s="18"/>
      <c r="D433" s="19"/>
      <c r="E433" s="19"/>
      <c r="F433" s="19"/>
      <c r="G433" s="19"/>
      <c r="H433" s="15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3:18" ht="12.75" customHeight="1" x14ac:dyDescent="0.2">
      <c r="C434" s="18"/>
      <c r="D434" s="19"/>
      <c r="E434" s="19"/>
      <c r="F434" s="19"/>
      <c r="G434" s="19"/>
      <c r="H434" s="15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3:18" ht="12.75" customHeight="1" x14ac:dyDescent="0.2">
      <c r="C435" s="18"/>
      <c r="D435" s="19"/>
      <c r="E435" s="19"/>
      <c r="F435" s="19"/>
      <c r="G435" s="19"/>
      <c r="H435" s="15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3:18" ht="12.75" customHeight="1" x14ac:dyDescent="0.2">
      <c r="C436" s="18"/>
      <c r="D436" s="19"/>
      <c r="E436" s="19"/>
      <c r="F436" s="19"/>
      <c r="G436" s="19"/>
      <c r="H436" s="15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3:18" ht="12.75" customHeight="1" x14ac:dyDescent="0.2">
      <c r="C437" s="18"/>
      <c r="D437" s="19"/>
      <c r="E437" s="19"/>
      <c r="F437" s="19"/>
      <c r="G437" s="19"/>
      <c r="H437" s="15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3:18" ht="12.75" customHeight="1" x14ac:dyDescent="0.2">
      <c r="C438" s="18"/>
      <c r="D438" s="19"/>
      <c r="E438" s="19"/>
      <c r="F438" s="19"/>
      <c r="G438" s="19"/>
      <c r="H438" s="15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3:18" ht="12.75" customHeight="1" x14ac:dyDescent="0.2">
      <c r="C439" s="18"/>
      <c r="D439" s="19"/>
      <c r="E439" s="19"/>
      <c r="F439" s="19"/>
      <c r="G439" s="19"/>
      <c r="H439" s="15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3:18" ht="12.75" customHeight="1" x14ac:dyDescent="0.2">
      <c r="C440" s="18"/>
      <c r="D440" s="19"/>
      <c r="E440" s="19"/>
      <c r="F440" s="19"/>
      <c r="G440" s="19"/>
      <c r="H440" s="15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3:18" ht="12.75" customHeight="1" x14ac:dyDescent="0.2">
      <c r="C441" s="18"/>
      <c r="D441" s="19"/>
      <c r="E441" s="19"/>
      <c r="F441" s="19"/>
      <c r="G441" s="19"/>
      <c r="H441" s="15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3:18" ht="12.75" customHeight="1" x14ac:dyDescent="0.2">
      <c r="C442" s="18"/>
      <c r="D442" s="19"/>
      <c r="E442" s="19"/>
      <c r="F442" s="19"/>
      <c r="G442" s="19"/>
      <c r="H442" s="15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3:18" ht="12.75" customHeight="1" x14ac:dyDescent="0.2">
      <c r="C443" s="18"/>
      <c r="D443" s="19"/>
      <c r="E443" s="19"/>
      <c r="F443" s="19"/>
      <c r="G443" s="19"/>
      <c r="H443" s="15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3:18" ht="12.75" customHeight="1" x14ac:dyDescent="0.2">
      <c r="C444" s="18"/>
      <c r="D444" s="19"/>
      <c r="E444" s="19"/>
      <c r="F444" s="19"/>
      <c r="G444" s="19"/>
      <c r="H444" s="15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3:18" ht="12.75" customHeight="1" x14ac:dyDescent="0.2">
      <c r="C445" s="18"/>
      <c r="D445" s="19"/>
      <c r="E445" s="19"/>
      <c r="F445" s="19"/>
      <c r="G445" s="19"/>
      <c r="H445" s="15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3:18" ht="12.75" customHeight="1" x14ac:dyDescent="0.2">
      <c r="C446" s="18"/>
      <c r="D446" s="19"/>
      <c r="E446" s="19"/>
      <c r="F446" s="19"/>
      <c r="G446" s="19"/>
      <c r="H446" s="15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3:18" ht="12.75" customHeight="1" x14ac:dyDescent="0.2">
      <c r="C447" s="18"/>
      <c r="D447" s="19"/>
      <c r="E447" s="19"/>
      <c r="F447" s="19"/>
      <c r="G447" s="19"/>
      <c r="H447" s="15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3:18" ht="12.75" customHeight="1" x14ac:dyDescent="0.2">
      <c r="C448" s="18"/>
      <c r="D448" s="19"/>
      <c r="E448" s="19"/>
      <c r="F448" s="19"/>
      <c r="G448" s="19"/>
      <c r="H448" s="15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3:18" ht="12.75" customHeight="1" x14ac:dyDescent="0.2">
      <c r="C449" s="18"/>
      <c r="D449" s="19"/>
      <c r="E449" s="19"/>
      <c r="F449" s="19"/>
      <c r="G449" s="19"/>
      <c r="H449" s="15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3:18" ht="12.75" customHeight="1" x14ac:dyDescent="0.2">
      <c r="C450" s="18"/>
      <c r="D450" s="19"/>
      <c r="E450" s="19"/>
      <c r="F450" s="19"/>
      <c r="G450" s="19"/>
      <c r="H450" s="15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3:18" ht="12.75" customHeight="1" x14ac:dyDescent="0.2">
      <c r="C451" s="18"/>
      <c r="D451" s="19"/>
      <c r="E451" s="19"/>
      <c r="F451" s="19"/>
      <c r="G451" s="19"/>
      <c r="H451" s="15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3:18" ht="12.75" customHeight="1" x14ac:dyDescent="0.2">
      <c r="C452" s="18"/>
      <c r="D452" s="19"/>
      <c r="E452" s="19"/>
      <c r="F452" s="19"/>
      <c r="G452" s="19"/>
      <c r="H452" s="15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3:18" ht="12.75" customHeight="1" x14ac:dyDescent="0.2">
      <c r="C453" s="18"/>
      <c r="D453" s="19"/>
      <c r="E453" s="19"/>
      <c r="F453" s="19"/>
      <c r="G453" s="19"/>
      <c r="H453" s="15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3:18" ht="12.75" customHeight="1" x14ac:dyDescent="0.2">
      <c r="C454" s="18"/>
      <c r="D454" s="19"/>
      <c r="E454" s="19"/>
      <c r="F454" s="19"/>
      <c r="G454" s="19"/>
      <c r="H454" s="15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3:18" ht="12.75" customHeight="1" x14ac:dyDescent="0.2">
      <c r="C455" s="18"/>
      <c r="D455" s="19"/>
      <c r="E455" s="19"/>
      <c r="F455" s="19"/>
      <c r="G455" s="19"/>
      <c r="H455" s="15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3:18" ht="12.75" customHeight="1" x14ac:dyDescent="0.2">
      <c r="C456" s="18"/>
      <c r="D456" s="19"/>
      <c r="E456" s="19"/>
      <c r="F456" s="19"/>
      <c r="G456" s="19"/>
      <c r="H456" s="15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3:18" ht="12.75" customHeight="1" x14ac:dyDescent="0.2">
      <c r="C457" s="18"/>
      <c r="D457" s="19"/>
      <c r="E457" s="19"/>
      <c r="F457" s="19"/>
      <c r="G457" s="19"/>
      <c r="H457" s="15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3:18" ht="12.75" customHeight="1" x14ac:dyDescent="0.2">
      <c r="C458" s="18"/>
      <c r="D458" s="19"/>
      <c r="E458" s="19"/>
      <c r="F458" s="19"/>
      <c r="G458" s="19"/>
      <c r="H458" s="15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3:18" ht="12.75" customHeight="1" x14ac:dyDescent="0.2">
      <c r="C459" s="18"/>
      <c r="D459" s="19"/>
      <c r="E459" s="19"/>
      <c r="F459" s="19"/>
      <c r="G459" s="19"/>
      <c r="H459" s="15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3:18" ht="12.75" customHeight="1" x14ac:dyDescent="0.2">
      <c r="C460" s="18"/>
      <c r="D460" s="19"/>
      <c r="E460" s="19"/>
      <c r="F460" s="19"/>
      <c r="G460" s="19"/>
      <c r="H460" s="15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3:18" ht="12.75" customHeight="1" x14ac:dyDescent="0.2">
      <c r="C461" s="18"/>
      <c r="D461" s="19"/>
      <c r="E461" s="19"/>
      <c r="F461" s="19"/>
      <c r="G461" s="19"/>
      <c r="H461" s="15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3:18" ht="12.75" customHeight="1" x14ac:dyDescent="0.2">
      <c r="C462" s="18"/>
      <c r="D462" s="19"/>
      <c r="E462" s="19"/>
      <c r="F462" s="19"/>
      <c r="G462" s="19"/>
      <c r="H462" s="15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3:18" ht="12.75" customHeight="1" x14ac:dyDescent="0.2">
      <c r="C463" s="18"/>
      <c r="D463" s="19"/>
      <c r="E463" s="19"/>
      <c r="F463" s="19"/>
      <c r="G463" s="19"/>
      <c r="H463" s="15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3:18" ht="12.75" customHeight="1" x14ac:dyDescent="0.2">
      <c r="C464" s="18"/>
      <c r="D464" s="19"/>
      <c r="E464" s="19"/>
      <c r="F464" s="19"/>
      <c r="G464" s="19"/>
      <c r="H464" s="15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3:18" ht="12.75" customHeight="1" x14ac:dyDescent="0.2">
      <c r="C465" s="18"/>
      <c r="D465" s="19"/>
      <c r="E465" s="19"/>
      <c r="F465" s="19"/>
      <c r="G465" s="19"/>
      <c r="H465" s="15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3:18" ht="12.75" customHeight="1" x14ac:dyDescent="0.2">
      <c r="C466" s="18"/>
      <c r="D466" s="19"/>
      <c r="E466" s="19"/>
      <c r="F466" s="19"/>
      <c r="G466" s="19"/>
      <c r="H466" s="15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3:18" ht="12.75" customHeight="1" x14ac:dyDescent="0.2">
      <c r="C467" s="18"/>
      <c r="D467" s="19"/>
      <c r="E467" s="19"/>
      <c r="F467" s="19"/>
      <c r="G467" s="19"/>
      <c r="H467" s="15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3:18" ht="12.75" customHeight="1" x14ac:dyDescent="0.2">
      <c r="C468" s="18"/>
      <c r="D468" s="19"/>
      <c r="E468" s="19"/>
      <c r="F468" s="19"/>
      <c r="G468" s="19"/>
      <c r="H468" s="15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3:18" ht="12.75" customHeight="1" x14ac:dyDescent="0.2">
      <c r="C469" s="18"/>
      <c r="D469" s="19"/>
      <c r="E469" s="19"/>
      <c r="F469" s="19"/>
      <c r="G469" s="19"/>
      <c r="H469" s="15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3:18" ht="12.75" customHeight="1" x14ac:dyDescent="0.2">
      <c r="C470" s="18"/>
      <c r="D470" s="19"/>
      <c r="E470" s="19"/>
      <c r="F470" s="19"/>
      <c r="G470" s="19"/>
      <c r="H470" s="15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3:18" ht="12.75" customHeight="1" x14ac:dyDescent="0.2">
      <c r="C471" s="18"/>
      <c r="D471" s="19"/>
      <c r="E471" s="19"/>
      <c r="F471" s="19"/>
      <c r="G471" s="19"/>
      <c r="H471" s="15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3:18" ht="12.75" customHeight="1" x14ac:dyDescent="0.2">
      <c r="C472" s="18"/>
      <c r="D472" s="19"/>
      <c r="E472" s="19"/>
      <c r="F472" s="19"/>
      <c r="G472" s="19"/>
      <c r="H472" s="15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3:18" ht="12.75" customHeight="1" x14ac:dyDescent="0.2">
      <c r="C473" s="18"/>
      <c r="D473" s="19"/>
      <c r="E473" s="19"/>
      <c r="F473" s="19"/>
      <c r="G473" s="19"/>
      <c r="H473" s="15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3:18" ht="12.75" customHeight="1" x14ac:dyDescent="0.2">
      <c r="C474" s="18"/>
      <c r="D474" s="19"/>
      <c r="E474" s="19"/>
      <c r="F474" s="19"/>
      <c r="G474" s="19"/>
      <c r="H474" s="15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3:18" ht="12.75" customHeight="1" x14ac:dyDescent="0.2">
      <c r="C475" s="18"/>
      <c r="D475" s="19"/>
      <c r="E475" s="19"/>
      <c r="F475" s="19"/>
      <c r="G475" s="19"/>
      <c r="H475" s="15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3:18" ht="12.75" customHeight="1" x14ac:dyDescent="0.2">
      <c r="C476" s="18"/>
      <c r="D476" s="19"/>
      <c r="E476" s="19"/>
      <c r="F476" s="19"/>
      <c r="G476" s="19"/>
      <c r="H476" s="15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3:18" ht="12.75" customHeight="1" x14ac:dyDescent="0.2">
      <c r="C477" s="18"/>
      <c r="D477" s="19"/>
      <c r="E477" s="19"/>
      <c r="F477" s="19"/>
      <c r="G477" s="19"/>
      <c r="H477" s="15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3:18" ht="12.75" customHeight="1" x14ac:dyDescent="0.2">
      <c r="C478" s="18"/>
      <c r="D478" s="19"/>
      <c r="E478" s="19"/>
      <c r="F478" s="19"/>
      <c r="G478" s="19"/>
      <c r="H478" s="15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3:18" ht="12.75" customHeight="1" x14ac:dyDescent="0.2">
      <c r="C479" s="18"/>
      <c r="D479" s="19"/>
      <c r="E479" s="19"/>
      <c r="F479" s="19"/>
      <c r="G479" s="19"/>
      <c r="H479" s="15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3:18" ht="12.75" customHeight="1" x14ac:dyDescent="0.2">
      <c r="C480" s="18"/>
      <c r="D480" s="19"/>
      <c r="E480" s="19"/>
      <c r="F480" s="19"/>
      <c r="G480" s="19"/>
      <c r="H480" s="15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3:18" ht="12.75" customHeight="1" x14ac:dyDescent="0.2">
      <c r="C481" s="18"/>
      <c r="D481" s="19"/>
      <c r="E481" s="19"/>
      <c r="F481" s="19"/>
      <c r="G481" s="19"/>
      <c r="H481" s="15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3:18" ht="12.75" customHeight="1" x14ac:dyDescent="0.2">
      <c r="C482" s="18"/>
      <c r="D482" s="19"/>
      <c r="E482" s="19"/>
      <c r="F482" s="19"/>
      <c r="G482" s="19"/>
      <c r="H482" s="15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3:18" ht="12.75" customHeight="1" x14ac:dyDescent="0.2">
      <c r="C483" s="18"/>
      <c r="D483" s="19"/>
      <c r="E483" s="19"/>
      <c r="F483" s="19"/>
      <c r="G483" s="19"/>
      <c r="H483" s="15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3:18" ht="12.75" customHeight="1" x14ac:dyDescent="0.2">
      <c r="C484" s="18"/>
      <c r="D484" s="19"/>
      <c r="E484" s="19"/>
      <c r="F484" s="19"/>
      <c r="G484" s="19"/>
      <c r="H484" s="15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3:18" ht="12.75" customHeight="1" x14ac:dyDescent="0.2">
      <c r="C485" s="18"/>
      <c r="D485" s="19"/>
      <c r="E485" s="19"/>
      <c r="F485" s="19"/>
      <c r="G485" s="19"/>
      <c r="H485" s="15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3:18" ht="12.75" customHeight="1" x14ac:dyDescent="0.2">
      <c r="C486" s="18"/>
      <c r="D486" s="19"/>
      <c r="E486" s="19"/>
      <c r="F486" s="19"/>
      <c r="G486" s="19"/>
      <c r="H486" s="15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3:18" ht="12.75" customHeight="1" x14ac:dyDescent="0.2">
      <c r="C487" s="18"/>
      <c r="D487" s="19"/>
      <c r="E487" s="19"/>
      <c r="F487" s="19"/>
      <c r="G487" s="19"/>
      <c r="H487" s="15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3:18" ht="12.75" customHeight="1" x14ac:dyDescent="0.2">
      <c r="C488" s="18"/>
      <c r="D488" s="19"/>
      <c r="E488" s="19"/>
      <c r="F488" s="19"/>
      <c r="G488" s="19"/>
      <c r="H488" s="15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3:18" ht="12.75" customHeight="1" x14ac:dyDescent="0.2">
      <c r="C489" s="18"/>
      <c r="D489" s="19"/>
      <c r="E489" s="19"/>
      <c r="F489" s="19"/>
      <c r="G489" s="19"/>
      <c r="H489" s="15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3:18" ht="12.75" customHeight="1" x14ac:dyDescent="0.2">
      <c r="C490" s="18"/>
      <c r="D490" s="19"/>
      <c r="E490" s="19"/>
      <c r="F490" s="19"/>
      <c r="G490" s="19"/>
      <c r="H490" s="15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3:18" ht="12.75" customHeight="1" x14ac:dyDescent="0.2">
      <c r="C491" s="18"/>
      <c r="D491" s="19"/>
      <c r="E491" s="19"/>
      <c r="F491" s="19"/>
      <c r="G491" s="19"/>
      <c r="H491" s="15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3:18" ht="12.75" customHeight="1" x14ac:dyDescent="0.2">
      <c r="C492" s="18"/>
      <c r="D492" s="19"/>
      <c r="E492" s="19"/>
      <c r="F492" s="19"/>
      <c r="G492" s="19"/>
      <c r="H492" s="15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3:18" ht="12.75" customHeight="1" x14ac:dyDescent="0.2">
      <c r="C493" s="18"/>
      <c r="D493" s="19"/>
      <c r="E493" s="19"/>
      <c r="F493" s="19"/>
      <c r="G493" s="19"/>
      <c r="H493" s="15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3:18" ht="12.75" customHeight="1" x14ac:dyDescent="0.2">
      <c r="C494" s="18"/>
      <c r="D494" s="19"/>
      <c r="E494" s="19"/>
      <c r="F494" s="19"/>
      <c r="G494" s="19"/>
      <c r="H494" s="15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3:18" ht="12.75" customHeight="1" x14ac:dyDescent="0.2">
      <c r="C495" s="18"/>
      <c r="D495" s="19"/>
      <c r="E495" s="19"/>
      <c r="F495" s="19"/>
      <c r="G495" s="19"/>
      <c r="H495" s="15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3:18" ht="12.75" customHeight="1" x14ac:dyDescent="0.2">
      <c r="C496" s="18"/>
      <c r="D496" s="19"/>
      <c r="E496" s="19"/>
      <c r="F496" s="19"/>
      <c r="G496" s="19"/>
      <c r="H496" s="15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3:18" ht="12.75" customHeight="1" x14ac:dyDescent="0.2">
      <c r="C497" s="18"/>
      <c r="D497" s="19"/>
      <c r="E497" s="19"/>
      <c r="F497" s="19"/>
      <c r="G497" s="19"/>
      <c r="H497" s="15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3:18" ht="12.75" customHeight="1" x14ac:dyDescent="0.2">
      <c r="C498" s="18"/>
      <c r="D498" s="19"/>
      <c r="E498" s="19"/>
      <c r="F498" s="19"/>
      <c r="G498" s="19"/>
      <c r="H498" s="15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3:18" ht="12.75" customHeight="1" x14ac:dyDescent="0.2">
      <c r="C499" s="18"/>
      <c r="D499" s="19"/>
      <c r="E499" s="19"/>
      <c r="F499" s="19"/>
      <c r="G499" s="19"/>
      <c r="H499" s="15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3:18" ht="12.75" customHeight="1" x14ac:dyDescent="0.2">
      <c r="C500" s="18"/>
      <c r="D500" s="19"/>
      <c r="E500" s="19"/>
      <c r="F500" s="19"/>
      <c r="G500" s="19"/>
      <c r="H500" s="15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3:18" ht="12.75" customHeight="1" x14ac:dyDescent="0.2">
      <c r="C501" s="18"/>
      <c r="D501" s="19"/>
      <c r="E501" s="19"/>
      <c r="F501" s="19"/>
      <c r="G501" s="19"/>
      <c r="H501" s="15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3:18" ht="12.75" customHeight="1" x14ac:dyDescent="0.2">
      <c r="C502" s="18"/>
      <c r="D502" s="19"/>
      <c r="E502" s="19"/>
      <c r="F502" s="19"/>
      <c r="G502" s="19"/>
      <c r="H502" s="15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3:18" ht="12.75" customHeight="1" x14ac:dyDescent="0.2">
      <c r="C503" s="18"/>
      <c r="D503" s="19"/>
      <c r="E503" s="19"/>
      <c r="F503" s="19"/>
      <c r="G503" s="19"/>
      <c r="H503" s="15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3:18" ht="12.75" customHeight="1" x14ac:dyDescent="0.2">
      <c r="C504" s="18"/>
      <c r="D504" s="19"/>
      <c r="E504" s="19"/>
      <c r="F504" s="19"/>
      <c r="G504" s="19"/>
      <c r="H504" s="15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3:18" ht="12.75" customHeight="1" x14ac:dyDescent="0.2">
      <c r="C505" s="18"/>
      <c r="D505" s="19"/>
      <c r="E505" s="19"/>
      <c r="F505" s="19"/>
      <c r="G505" s="19"/>
      <c r="H505" s="15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3:18" ht="12.75" customHeight="1" x14ac:dyDescent="0.2">
      <c r="C506" s="18"/>
      <c r="D506" s="19"/>
      <c r="E506" s="19"/>
      <c r="F506" s="19"/>
      <c r="G506" s="19"/>
      <c r="H506" s="15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3:18" ht="12.75" customHeight="1" x14ac:dyDescent="0.2">
      <c r="C507" s="18"/>
      <c r="D507" s="19"/>
      <c r="E507" s="19"/>
      <c r="F507" s="19"/>
      <c r="G507" s="19"/>
      <c r="H507" s="15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3:18" ht="12.75" customHeight="1" x14ac:dyDescent="0.2">
      <c r="C508" s="18"/>
      <c r="D508" s="19"/>
      <c r="E508" s="19"/>
      <c r="F508" s="19"/>
      <c r="G508" s="19"/>
      <c r="H508" s="15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3:18" ht="12.75" customHeight="1" x14ac:dyDescent="0.2">
      <c r="C509" s="18"/>
      <c r="D509" s="19"/>
      <c r="E509" s="19"/>
      <c r="F509" s="19"/>
      <c r="G509" s="19"/>
      <c r="H509" s="15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3:18" ht="12.75" customHeight="1" x14ac:dyDescent="0.2">
      <c r="C510" s="18"/>
      <c r="D510" s="19"/>
      <c r="E510" s="19"/>
      <c r="F510" s="19"/>
      <c r="G510" s="19"/>
      <c r="H510" s="15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3:18" ht="12.75" customHeight="1" x14ac:dyDescent="0.2">
      <c r="C511" s="18"/>
      <c r="D511" s="19"/>
      <c r="E511" s="19"/>
      <c r="F511" s="19"/>
      <c r="G511" s="19"/>
      <c r="H511" s="15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3:18" ht="12.75" customHeight="1" x14ac:dyDescent="0.2">
      <c r="C512" s="18"/>
      <c r="D512" s="19"/>
      <c r="E512" s="19"/>
      <c r="F512" s="19"/>
      <c r="G512" s="19"/>
      <c r="H512" s="15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3:18" ht="12.75" customHeight="1" x14ac:dyDescent="0.2">
      <c r="C513" s="18"/>
      <c r="D513" s="19"/>
      <c r="E513" s="19"/>
      <c r="F513" s="19"/>
      <c r="G513" s="19"/>
      <c r="H513" s="15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3:18" ht="12.75" customHeight="1" x14ac:dyDescent="0.2">
      <c r="C514" s="18"/>
      <c r="D514" s="19"/>
      <c r="E514" s="19"/>
      <c r="F514" s="19"/>
      <c r="G514" s="19"/>
      <c r="H514" s="15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3:18" ht="12.75" customHeight="1" x14ac:dyDescent="0.2">
      <c r="C515" s="18"/>
      <c r="D515" s="19"/>
      <c r="E515" s="19"/>
      <c r="F515" s="19"/>
      <c r="G515" s="19"/>
      <c r="H515" s="15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3:18" ht="12.75" customHeight="1" x14ac:dyDescent="0.2">
      <c r="C516" s="18"/>
      <c r="D516" s="19"/>
      <c r="E516" s="19"/>
      <c r="F516" s="19"/>
      <c r="G516" s="19"/>
      <c r="H516" s="15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3:18" ht="12.75" customHeight="1" x14ac:dyDescent="0.2">
      <c r="C517" s="18"/>
      <c r="D517" s="19"/>
      <c r="E517" s="19"/>
      <c r="F517" s="19"/>
      <c r="G517" s="19"/>
      <c r="H517" s="15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3:18" ht="12.75" customHeight="1" x14ac:dyDescent="0.2">
      <c r="C518" s="18"/>
      <c r="D518" s="19"/>
      <c r="E518" s="19"/>
      <c r="F518" s="19"/>
      <c r="G518" s="19"/>
      <c r="H518" s="15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3:18" ht="12.75" customHeight="1" x14ac:dyDescent="0.2">
      <c r="C519" s="18"/>
      <c r="D519" s="19"/>
      <c r="E519" s="19"/>
      <c r="F519" s="19"/>
      <c r="G519" s="19"/>
      <c r="H519" s="15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</sheetData>
  <sheetProtection password="A982" sheet="1" objects="1" scenarios="1"/>
  <mergeCells count="15">
    <mergeCell ref="A334:A375"/>
    <mergeCell ref="A10:A90"/>
    <mergeCell ref="A91:A171"/>
    <mergeCell ref="A172:A252"/>
    <mergeCell ref="A253:A333"/>
    <mergeCell ref="C4:O4"/>
    <mergeCell ref="C2:R2"/>
    <mergeCell ref="C6:F6"/>
    <mergeCell ref="C7:F7"/>
    <mergeCell ref="I6:J6"/>
    <mergeCell ref="I7:J7"/>
    <mergeCell ref="K6:L6"/>
    <mergeCell ref="K7:L7"/>
    <mergeCell ref="M6:O6"/>
    <mergeCell ref="M7:O7"/>
  </mergeCells>
  <phoneticPr fontId="0" type="noConversion"/>
  <hyperlinks>
    <hyperlink ref="C2:R2" r:id="rId1" display="Autor - Tomasz Dyduch :: JustBeenPaid bez Tajemnic :: http://MyJustBeenPaid.pl"/>
    <hyperlink ref="C4:O4" r:id="rId2" display="Dołącz do nas na Facebook'u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519"/>
  <sheetViews>
    <sheetView tabSelected="1" zoomScaleNormal="100" workbookViewId="0">
      <pane ySplit="9" topLeftCell="A298" activePane="bottomLeft" state="frozen"/>
      <selection activeCell="I13" sqref="I13"/>
      <selection pane="bottomLeft" activeCell="L366" sqref="L366"/>
    </sheetView>
  </sheetViews>
  <sheetFormatPr defaultColWidth="9.7109375" defaultRowHeight="12.75" customHeight="1" x14ac:dyDescent="0.2"/>
  <cols>
    <col min="1" max="1" width="3" style="15" customWidth="1"/>
    <col min="2" max="2" width="6.140625" style="19" bestFit="1" customWidth="1"/>
    <col min="3" max="3" width="19.7109375" style="7" customWidth="1"/>
    <col min="4" max="4" width="10.5703125" style="2" hidden="1" customWidth="1"/>
    <col min="5" max="5" width="15.140625" style="2" hidden="1" customWidth="1"/>
    <col min="6" max="6" width="16.5703125" style="2" bestFit="1" customWidth="1"/>
    <col min="7" max="7" width="14.5703125" style="2" hidden="1" customWidth="1"/>
    <col min="8" max="8" width="14.85546875" hidden="1" customWidth="1"/>
    <col min="9" max="9" width="14.42578125" style="4" customWidth="1"/>
    <col min="10" max="10" width="17.28515625" style="4" customWidth="1"/>
    <col min="11" max="12" width="11.28515625" style="4" customWidth="1"/>
    <col min="13" max="13" width="10.5703125" style="4" customWidth="1"/>
    <col min="14" max="14" width="10.5703125" style="4" hidden="1" customWidth="1"/>
    <col min="15" max="15" width="15" style="4" bestFit="1" customWidth="1"/>
    <col min="16" max="16" width="10.7109375" style="4" hidden="1" customWidth="1"/>
    <col min="17" max="17" width="9.140625" style="4" hidden="1" customWidth="1"/>
    <col min="18" max="18" width="9.5703125" style="4" hidden="1" customWidth="1"/>
    <col min="19" max="19" width="9.5703125" style="59" customWidth="1"/>
    <col min="20" max="20" width="9.5703125" style="15" customWidth="1"/>
    <col min="21" max="16384" width="9.7109375" style="15"/>
  </cols>
  <sheetData>
    <row r="1" spans="1:19" ht="7.5" customHeight="1" x14ac:dyDescent="0.2">
      <c r="A1" s="33"/>
      <c r="B1" s="63"/>
      <c r="C1" s="18"/>
      <c r="D1" s="19"/>
      <c r="E1" s="19"/>
      <c r="F1" s="19"/>
      <c r="G1" s="19"/>
      <c r="H1" s="15"/>
      <c r="I1" s="17"/>
      <c r="J1" s="17"/>
      <c r="K1" s="17"/>
      <c r="L1" s="17"/>
      <c r="M1" s="17"/>
      <c r="N1" s="17"/>
      <c r="O1" s="17"/>
      <c r="P1" s="17"/>
      <c r="Q1" s="17"/>
      <c r="R1" s="17"/>
      <c r="S1" s="58"/>
    </row>
    <row r="2" spans="1:19" x14ac:dyDescent="0.2">
      <c r="A2" s="33"/>
      <c r="B2" s="63"/>
      <c r="C2" s="72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ht="6" customHeight="1" x14ac:dyDescent="0.2"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1"/>
      <c r="Q3" s="51"/>
      <c r="R3" s="51"/>
      <c r="S3" s="58"/>
    </row>
    <row r="4" spans="1:19" x14ac:dyDescent="0.2">
      <c r="C4" s="89" t="s">
        <v>21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50"/>
      <c r="Q4" s="50"/>
      <c r="R4" s="50"/>
      <c r="S4" s="58"/>
    </row>
    <row r="5" spans="1:19" ht="7.5" customHeight="1" x14ac:dyDescent="0.2"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2"/>
      <c r="Q5" s="32"/>
      <c r="R5" s="32"/>
      <c r="S5" s="58"/>
    </row>
    <row r="6" spans="1:19" s="52" customFormat="1" ht="15.75" customHeight="1" x14ac:dyDescent="0.2">
      <c r="B6" s="19"/>
      <c r="C6" s="74" t="s">
        <v>13</v>
      </c>
      <c r="D6" s="75"/>
      <c r="E6" s="75"/>
      <c r="F6" s="75"/>
      <c r="G6" s="53"/>
      <c r="H6" s="53"/>
      <c r="I6" s="78" t="s">
        <v>14</v>
      </c>
      <c r="J6" s="79"/>
      <c r="K6" s="78" t="s">
        <v>19</v>
      </c>
      <c r="L6" s="79"/>
      <c r="M6" s="78" t="s">
        <v>20</v>
      </c>
      <c r="N6" s="84"/>
      <c r="O6" s="79"/>
      <c r="P6" s="54"/>
      <c r="Q6" s="54"/>
      <c r="R6" s="55"/>
      <c r="S6" s="60"/>
    </row>
    <row r="7" spans="1:19" s="52" customFormat="1" ht="15.75" x14ac:dyDescent="0.2">
      <c r="B7" s="64"/>
      <c r="C7" s="76">
        <f>'JSS-Tripler 1'!C7:F7</f>
        <v>41106</v>
      </c>
      <c r="D7" s="77"/>
      <c r="E7" s="77"/>
      <c r="F7" s="77"/>
      <c r="G7" s="53"/>
      <c r="H7" s="56"/>
      <c r="I7" s="80">
        <v>1000</v>
      </c>
      <c r="J7" s="81"/>
      <c r="K7" s="82">
        <f>SUM(K10:K375)+I7</f>
        <v>1000</v>
      </c>
      <c r="L7" s="83"/>
      <c r="M7" s="82">
        <f>SUM(L10:L375)</f>
        <v>0</v>
      </c>
      <c r="N7" s="88"/>
      <c r="O7" s="83"/>
      <c r="P7" s="54"/>
      <c r="Q7" s="54"/>
      <c r="R7" s="55"/>
      <c r="S7" s="60"/>
    </row>
    <row r="8" spans="1:19" ht="5.25" customHeight="1" x14ac:dyDescent="0.2">
      <c r="B8" s="65"/>
      <c r="C8" s="24"/>
      <c r="D8" s="25"/>
      <c r="E8" s="25"/>
      <c r="F8" s="25"/>
      <c r="G8" s="25"/>
      <c r="H8" s="20"/>
      <c r="I8" s="26"/>
      <c r="J8" s="27"/>
      <c r="K8" s="27"/>
      <c r="L8" s="27"/>
      <c r="M8" s="27"/>
      <c r="N8" s="27"/>
      <c r="O8" s="27"/>
      <c r="P8" s="26"/>
      <c r="Q8" s="26"/>
      <c r="R8" s="28"/>
      <c r="S8" s="58"/>
    </row>
    <row r="9" spans="1:19" s="16" customFormat="1" ht="31.5" customHeight="1" x14ac:dyDescent="0.2">
      <c r="A9" s="68"/>
      <c r="B9" s="23"/>
      <c r="C9" s="44" t="s">
        <v>12</v>
      </c>
      <c r="D9" s="44" t="s">
        <v>4</v>
      </c>
      <c r="E9" s="44"/>
      <c r="F9" s="44" t="s">
        <v>3</v>
      </c>
      <c r="G9" s="44" t="s">
        <v>5</v>
      </c>
      <c r="H9" s="44" t="s">
        <v>0</v>
      </c>
      <c r="I9" s="45" t="s">
        <v>15</v>
      </c>
      <c r="J9" s="45" t="s">
        <v>16</v>
      </c>
      <c r="K9" s="45" t="s">
        <v>1</v>
      </c>
      <c r="L9" s="45" t="s">
        <v>2</v>
      </c>
      <c r="M9" s="45" t="s">
        <v>17</v>
      </c>
      <c r="N9" s="45"/>
      <c r="O9" s="45" t="s">
        <v>18</v>
      </c>
      <c r="P9" s="6" t="s">
        <v>6</v>
      </c>
      <c r="Q9" s="6" t="s">
        <v>7</v>
      </c>
      <c r="R9" s="6" t="s">
        <v>8</v>
      </c>
      <c r="S9" s="61"/>
    </row>
    <row r="10" spans="1:19" x14ac:dyDescent="0.2">
      <c r="A10" s="85" t="s">
        <v>24</v>
      </c>
      <c r="B10" s="57" t="s">
        <v>23</v>
      </c>
      <c r="C10" s="8">
        <f>C7</f>
        <v>41106</v>
      </c>
      <c r="D10" s="9">
        <f t="shared" ref="D10:D73" si="0">WEEKDAY(C10,2)</f>
        <v>1</v>
      </c>
      <c r="E10" s="9" t="str">
        <f t="shared" ref="E10:E73" si="1">IF(D10=1,"poniedziałek",IF(D10=2,"wtorek", IF(D10=3,"środa",IF(D10=4,"czwartek", IF(D10=5,"piątek", IF(D10=6, "sobota", IF(D10=7, "niedziela")))))))</f>
        <v>poniedziałek</v>
      </c>
      <c r="F10" s="10" t="str">
        <f t="shared" ref="F10:F73" si="2">E10</f>
        <v>poniedziałek</v>
      </c>
      <c r="G10" s="11" t="str">
        <f t="shared" ref="G10:G73" si="3">IF(D10=1,"2%",IF(D10=2,"2%", IF(D10=3,"2%",IF(D10=4,"2%", IF(D10=5,"2%", IF(D10=6, "1,5%", IF(D10=7, "1,5%")))))))</f>
        <v>2%</v>
      </c>
      <c r="H10" s="1">
        <v>1</v>
      </c>
      <c r="I10" s="34">
        <f>I7</f>
        <v>1000</v>
      </c>
      <c r="J10" s="34">
        <f t="shared" ref="J10:J73" si="4">I10*G10</f>
        <v>20</v>
      </c>
      <c r="K10" s="35"/>
      <c r="L10" s="35"/>
      <c r="M10" s="3">
        <f>J10+K10</f>
        <v>20</v>
      </c>
      <c r="N10" s="3">
        <f>M10-L10</f>
        <v>20</v>
      </c>
      <c r="O10" s="3">
        <f>FLOOR(N10,10)</f>
        <v>20</v>
      </c>
      <c r="P10" s="3">
        <f>M10-L10-O10</f>
        <v>0</v>
      </c>
      <c r="Q10" s="5">
        <f>I10</f>
        <v>1000</v>
      </c>
      <c r="R10" s="12">
        <f>10*G10</f>
        <v>0.2</v>
      </c>
      <c r="S10" s="62">
        <f>L10</f>
        <v>0</v>
      </c>
    </row>
    <row r="11" spans="1:19" x14ac:dyDescent="0.2">
      <c r="A11" s="86"/>
      <c r="B11" s="66">
        <f>2</f>
        <v>2</v>
      </c>
      <c r="C11" s="8">
        <f t="shared" ref="C11:C74" si="5">C10+1</f>
        <v>41107</v>
      </c>
      <c r="D11" s="9">
        <f t="shared" si="0"/>
        <v>2</v>
      </c>
      <c r="E11" s="9" t="str">
        <f t="shared" si="1"/>
        <v>wtorek</v>
      </c>
      <c r="F11" s="10" t="str">
        <f t="shared" si="2"/>
        <v>wtorek</v>
      </c>
      <c r="G11" s="11" t="str">
        <f t="shared" si="3"/>
        <v>2%</v>
      </c>
      <c r="H11" s="1">
        <f t="shared" ref="H11:H74" si="6">H10+1</f>
        <v>2</v>
      </c>
      <c r="I11" s="34">
        <f t="shared" ref="I11:I42" si="7">I10+O10</f>
        <v>1020</v>
      </c>
      <c r="J11" s="34">
        <f t="shared" si="4"/>
        <v>20.400000000000002</v>
      </c>
      <c r="K11" s="35"/>
      <c r="L11" s="35"/>
      <c r="M11" s="3">
        <f>P10+J11+K11</f>
        <v>20.400000000000002</v>
      </c>
      <c r="N11" s="3">
        <f t="shared" ref="N11:N74" si="8">M11-L11</f>
        <v>20.400000000000002</v>
      </c>
      <c r="O11" s="3">
        <f t="shared" ref="O11:O74" si="9">FLOOR(N11,10)</f>
        <v>20</v>
      </c>
      <c r="P11" s="3">
        <f t="shared" ref="P11:P74" si="10">M11-L11-O11</f>
        <v>0.40000000000000213</v>
      </c>
      <c r="Q11" s="5">
        <f>O10</f>
        <v>20</v>
      </c>
      <c r="R11" s="12">
        <f>R10+10*G11</f>
        <v>0.4</v>
      </c>
      <c r="S11" s="62">
        <f t="shared" ref="S11:S16" si="11">S10+L11</f>
        <v>0</v>
      </c>
    </row>
    <row r="12" spans="1:19" x14ac:dyDescent="0.2">
      <c r="A12" s="86"/>
      <c r="B12" s="66">
        <f>B11+1</f>
        <v>3</v>
      </c>
      <c r="C12" s="8">
        <f t="shared" si="5"/>
        <v>41108</v>
      </c>
      <c r="D12" s="9">
        <f t="shared" si="0"/>
        <v>3</v>
      </c>
      <c r="E12" s="9" t="str">
        <f t="shared" si="1"/>
        <v>środa</v>
      </c>
      <c r="F12" s="10" t="str">
        <f t="shared" si="2"/>
        <v>środa</v>
      </c>
      <c r="G12" s="11" t="str">
        <f t="shared" si="3"/>
        <v>2%</v>
      </c>
      <c r="H12" s="1">
        <f t="shared" si="6"/>
        <v>3</v>
      </c>
      <c r="I12" s="34">
        <f t="shared" si="7"/>
        <v>1040</v>
      </c>
      <c r="J12" s="34">
        <f t="shared" si="4"/>
        <v>20.8</v>
      </c>
      <c r="K12" s="35"/>
      <c r="L12" s="35"/>
      <c r="M12" s="3">
        <f>P11+J12+K12</f>
        <v>21.200000000000003</v>
      </c>
      <c r="N12" s="3">
        <f t="shared" si="8"/>
        <v>21.200000000000003</v>
      </c>
      <c r="O12" s="3">
        <f t="shared" si="9"/>
        <v>20</v>
      </c>
      <c r="P12" s="3">
        <f t="shared" si="10"/>
        <v>1.2000000000000028</v>
      </c>
      <c r="Q12" s="5">
        <f>O11</f>
        <v>20</v>
      </c>
      <c r="R12" s="12">
        <f>R11+10*G12</f>
        <v>0.60000000000000009</v>
      </c>
      <c r="S12" s="62">
        <f t="shared" si="11"/>
        <v>0</v>
      </c>
    </row>
    <row r="13" spans="1:19" x14ac:dyDescent="0.2">
      <c r="A13" s="86"/>
      <c r="B13" s="66">
        <f t="shared" ref="B13:B76" si="12">B12+1</f>
        <v>4</v>
      </c>
      <c r="C13" s="8">
        <f t="shared" si="5"/>
        <v>41109</v>
      </c>
      <c r="D13" s="9">
        <f t="shared" si="0"/>
        <v>4</v>
      </c>
      <c r="E13" s="9" t="str">
        <f t="shared" si="1"/>
        <v>czwartek</v>
      </c>
      <c r="F13" s="10" t="str">
        <f t="shared" si="2"/>
        <v>czwartek</v>
      </c>
      <c r="G13" s="11" t="str">
        <f t="shared" si="3"/>
        <v>2%</v>
      </c>
      <c r="H13" s="1">
        <f t="shared" si="6"/>
        <v>4</v>
      </c>
      <c r="I13" s="34">
        <f t="shared" si="7"/>
        <v>1060</v>
      </c>
      <c r="J13" s="34">
        <f t="shared" si="4"/>
        <v>21.2</v>
      </c>
      <c r="K13" s="35"/>
      <c r="L13" s="35"/>
      <c r="M13" s="3">
        <f t="shared" ref="M13:M76" si="13">P12+J13+K13</f>
        <v>22.400000000000002</v>
      </c>
      <c r="N13" s="3">
        <f t="shared" si="8"/>
        <v>22.400000000000002</v>
      </c>
      <c r="O13" s="3">
        <f t="shared" si="9"/>
        <v>20</v>
      </c>
      <c r="P13" s="3">
        <f t="shared" si="10"/>
        <v>2.4000000000000021</v>
      </c>
      <c r="Q13" s="5">
        <f>O12</f>
        <v>20</v>
      </c>
      <c r="R13" s="12">
        <f t="shared" ref="R13:R76" si="14">R12+10*G13</f>
        <v>0.8</v>
      </c>
      <c r="S13" s="62">
        <f t="shared" si="11"/>
        <v>0</v>
      </c>
    </row>
    <row r="14" spans="1:19" x14ac:dyDescent="0.2">
      <c r="A14" s="86"/>
      <c r="B14" s="66">
        <f t="shared" si="12"/>
        <v>5</v>
      </c>
      <c r="C14" s="8">
        <f t="shared" si="5"/>
        <v>41110</v>
      </c>
      <c r="D14" s="9">
        <f t="shared" si="0"/>
        <v>5</v>
      </c>
      <c r="E14" s="9" t="str">
        <f t="shared" si="1"/>
        <v>piątek</v>
      </c>
      <c r="F14" s="10" t="str">
        <f t="shared" si="2"/>
        <v>piątek</v>
      </c>
      <c r="G14" s="11" t="str">
        <f t="shared" si="3"/>
        <v>2%</v>
      </c>
      <c r="H14" s="1">
        <f t="shared" si="6"/>
        <v>5</v>
      </c>
      <c r="I14" s="34">
        <f t="shared" si="7"/>
        <v>1080</v>
      </c>
      <c r="J14" s="34">
        <f t="shared" si="4"/>
        <v>21.6</v>
      </c>
      <c r="K14" s="35"/>
      <c r="L14" s="35"/>
      <c r="M14" s="3">
        <f t="shared" si="13"/>
        <v>24.000000000000004</v>
      </c>
      <c r="N14" s="3">
        <f t="shared" si="8"/>
        <v>24.000000000000004</v>
      </c>
      <c r="O14" s="3">
        <f t="shared" si="9"/>
        <v>20</v>
      </c>
      <c r="P14" s="3">
        <f t="shared" si="10"/>
        <v>4.0000000000000036</v>
      </c>
      <c r="Q14" s="5">
        <f>O13</f>
        <v>20</v>
      </c>
      <c r="R14" s="12">
        <f t="shared" si="14"/>
        <v>1</v>
      </c>
      <c r="S14" s="62">
        <f t="shared" si="11"/>
        <v>0</v>
      </c>
    </row>
    <row r="15" spans="1:19" x14ac:dyDescent="0.2">
      <c r="A15" s="86"/>
      <c r="B15" s="66">
        <f t="shared" si="12"/>
        <v>6</v>
      </c>
      <c r="C15" s="8">
        <f t="shared" si="5"/>
        <v>41111</v>
      </c>
      <c r="D15" s="9">
        <f t="shared" si="0"/>
        <v>6</v>
      </c>
      <c r="E15" s="9" t="str">
        <f t="shared" si="1"/>
        <v>sobota</v>
      </c>
      <c r="F15" s="10" t="str">
        <f t="shared" si="2"/>
        <v>sobota</v>
      </c>
      <c r="G15" s="11" t="str">
        <f t="shared" si="3"/>
        <v>1,5%</v>
      </c>
      <c r="H15" s="1">
        <f t="shared" si="6"/>
        <v>6</v>
      </c>
      <c r="I15" s="34">
        <f t="shared" si="7"/>
        <v>1100</v>
      </c>
      <c r="J15" s="34">
        <f t="shared" si="4"/>
        <v>16.5</v>
      </c>
      <c r="K15" s="35"/>
      <c r="L15" s="35"/>
      <c r="M15" s="3">
        <f t="shared" si="13"/>
        <v>20.500000000000004</v>
      </c>
      <c r="N15" s="3">
        <f t="shared" si="8"/>
        <v>20.500000000000004</v>
      </c>
      <c r="O15" s="3">
        <f t="shared" si="9"/>
        <v>20</v>
      </c>
      <c r="P15" s="3">
        <f t="shared" si="10"/>
        <v>0.50000000000000355</v>
      </c>
      <c r="Q15" s="5">
        <f>O14</f>
        <v>20</v>
      </c>
      <c r="R15" s="12">
        <f t="shared" si="14"/>
        <v>1.1499999999999999</v>
      </c>
      <c r="S15" s="62">
        <f t="shared" si="11"/>
        <v>0</v>
      </c>
    </row>
    <row r="16" spans="1:19" x14ac:dyDescent="0.2">
      <c r="A16" s="86"/>
      <c r="B16" s="66">
        <f t="shared" si="12"/>
        <v>7</v>
      </c>
      <c r="C16" s="8">
        <f t="shared" si="5"/>
        <v>41112</v>
      </c>
      <c r="D16" s="9">
        <f t="shared" si="0"/>
        <v>7</v>
      </c>
      <c r="E16" s="9" t="str">
        <f t="shared" si="1"/>
        <v>niedziela</v>
      </c>
      <c r="F16" s="10" t="str">
        <f t="shared" si="2"/>
        <v>niedziela</v>
      </c>
      <c r="G16" s="11" t="str">
        <f t="shared" si="3"/>
        <v>1,5%</v>
      </c>
      <c r="H16" s="1">
        <f t="shared" si="6"/>
        <v>7</v>
      </c>
      <c r="I16" s="34">
        <f t="shared" si="7"/>
        <v>1120</v>
      </c>
      <c r="J16" s="34">
        <f t="shared" si="4"/>
        <v>16.8</v>
      </c>
      <c r="K16" s="35"/>
      <c r="L16" s="35"/>
      <c r="M16" s="3">
        <f t="shared" si="13"/>
        <v>17.300000000000004</v>
      </c>
      <c r="N16" s="3">
        <f t="shared" si="8"/>
        <v>17.300000000000004</v>
      </c>
      <c r="O16" s="3">
        <f t="shared" si="9"/>
        <v>10</v>
      </c>
      <c r="P16" s="3">
        <f t="shared" si="10"/>
        <v>7.3000000000000043</v>
      </c>
      <c r="Q16" s="5">
        <f t="shared" ref="Q16:Q79" si="15">O15</f>
        <v>20</v>
      </c>
      <c r="R16" s="12">
        <f t="shared" si="14"/>
        <v>1.2999999999999998</v>
      </c>
      <c r="S16" s="62">
        <f t="shared" si="11"/>
        <v>0</v>
      </c>
    </row>
    <row r="17" spans="1:19" x14ac:dyDescent="0.2">
      <c r="A17" s="86"/>
      <c r="B17" s="66">
        <f t="shared" si="12"/>
        <v>8</v>
      </c>
      <c r="C17" s="8">
        <f t="shared" si="5"/>
        <v>41113</v>
      </c>
      <c r="D17" s="9">
        <f t="shared" si="0"/>
        <v>1</v>
      </c>
      <c r="E17" s="9" t="str">
        <f t="shared" si="1"/>
        <v>poniedziałek</v>
      </c>
      <c r="F17" s="10" t="str">
        <f t="shared" si="2"/>
        <v>poniedziałek</v>
      </c>
      <c r="G17" s="11" t="str">
        <f t="shared" si="3"/>
        <v>2%</v>
      </c>
      <c r="H17" s="1">
        <f t="shared" si="6"/>
        <v>8</v>
      </c>
      <c r="I17" s="34">
        <f t="shared" si="7"/>
        <v>1130</v>
      </c>
      <c r="J17" s="34">
        <f t="shared" si="4"/>
        <v>22.6</v>
      </c>
      <c r="K17" s="35"/>
      <c r="L17" s="35"/>
      <c r="M17" s="3">
        <f t="shared" si="13"/>
        <v>29.900000000000006</v>
      </c>
      <c r="N17" s="3">
        <f t="shared" si="8"/>
        <v>29.900000000000006</v>
      </c>
      <c r="O17" s="3">
        <f t="shared" si="9"/>
        <v>20</v>
      </c>
      <c r="P17" s="3">
        <f t="shared" si="10"/>
        <v>9.9000000000000057</v>
      </c>
      <c r="Q17" s="5">
        <f t="shared" si="15"/>
        <v>10</v>
      </c>
      <c r="R17" s="12">
        <f t="shared" si="14"/>
        <v>1.4999999999999998</v>
      </c>
      <c r="S17" s="62">
        <f t="shared" ref="S17:S80" si="16">S16+L17</f>
        <v>0</v>
      </c>
    </row>
    <row r="18" spans="1:19" x14ac:dyDescent="0.2">
      <c r="A18" s="86"/>
      <c r="B18" s="66">
        <f t="shared" si="12"/>
        <v>9</v>
      </c>
      <c r="C18" s="8">
        <f t="shared" si="5"/>
        <v>41114</v>
      </c>
      <c r="D18" s="9">
        <f t="shared" si="0"/>
        <v>2</v>
      </c>
      <c r="E18" s="9" t="str">
        <f t="shared" si="1"/>
        <v>wtorek</v>
      </c>
      <c r="F18" s="10" t="str">
        <f t="shared" si="2"/>
        <v>wtorek</v>
      </c>
      <c r="G18" s="11" t="str">
        <f t="shared" si="3"/>
        <v>2%</v>
      </c>
      <c r="H18" s="1">
        <f t="shared" si="6"/>
        <v>9</v>
      </c>
      <c r="I18" s="34">
        <f t="shared" si="7"/>
        <v>1150</v>
      </c>
      <c r="J18" s="34">
        <f t="shared" si="4"/>
        <v>23</v>
      </c>
      <c r="K18" s="35"/>
      <c r="L18" s="35"/>
      <c r="M18" s="3">
        <f t="shared" si="13"/>
        <v>32.900000000000006</v>
      </c>
      <c r="N18" s="3">
        <f t="shared" si="8"/>
        <v>32.900000000000006</v>
      </c>
      <c r="O18" s="3">
        <f t="shared" si="9"/>
        <v>30</v>
      </c>
      <c r="P18" s="3">
        <f t="shared" si="10"/>
        <v>2.9000000000000057</v>
      </c>
      <c r="Q18" s="5">
        <f t="shared" si="15"/>
        <v>20</v>
      </c>
      <c r="R18" s="12">
        <f t="shared" si="14"/>
        <v>1.6999999999999997</v>
      </c>
      <c r="S18" s="62">
        <f t="shared" si="16"/>
        <v>0</v>
      </c>
    </row>
    <row r="19" spans="1:19" x14ac:dyDescent="0.2">
      <c r="A19" s="86"/>
      <c r="B19" s="66">
        <f t="shared" si="12"/>
        <v>10</v>
      </c>
      <c r="C19" s="8">
        <f t="shared" si="5"/>
        <v>41115</v>
      </c>
      <c r="D19" s="9">
        <f t="shared" si="0"/>
        <v>3</v>
      </c>
      <c r="E19" s="9" t="str">
        <f t="shared" si="1"/>
        <v>środa</v>
      </c>
      <c r="F19" s="10" t="str">
        <f t="shared" si="2"/>
        <v>środa</v>
      </c>
      <c r="G19" s="11" t="str">
        <f t="shared" si="3"/>
        <v>2%</v>
      </c>
      <c r="H19" s="1">
        <f t="shared" si="6"/>
        <v>10</v>
      </c>
      <c r="I19" s="34">
        <f t="shared" si="7"/>
        <v>1180</v>
      </c>
      <c r="J19" s="34">
        <f t="shared" si="4"/>
        <v>23.6</v>
      </c>
      <c r="K19" s="35"/>
      <c r="L19" s="35"/>
      <c r="M19" s="3">
        <f t="shared" si="13"/>
        <v>26.500000000000007</v>
      </c>
      <c r="N19" s="3">
        <f t="shared" si="8"/>
        <v>26.500000000000007</v>
      </c>
      <c r="O19" s="3">
        <f t="shared" si="9"/>
        <v>20</v>
      </c>
      <c r="P19" s="3">
        <f t="shared" si="10"/>
        <v>6.5000000000000071</v>
      </c>
      <c r="Q19" s="5">
        <f t="shared" si="15"/>
        <v>30</v>
      </c>
      <c r="R19" s="12">
        <f t="shared" si="14"/>
        <v>1.8999999999999997</v>
      </c>
      <c r="S19" s="62">
        <f t="shared" si="16"/>
        <v>0</v>
      </c>
    </row>
    <row r="20" spans="1:19" x14ac:dyDescent="0.2">
      <c r="A20" s="86"/>
      <c r="B20" s="66">
        <f t="shared" si="12"/>
        <v>11</v>
      </c>
      <c r="C20" s="8">
        <f t="shared" si="5"/>
        <v>41116</v>
      </c>
      <c r="D20" s="9">
        <f t="shared" si="0"/>
        <v>4</v>
      </c>
      <c r="E20" s="9" t="str">
        <f t="shared" si="1"/>
        <v>czwartek</v>
      </c>
      <c r="F20" s="10" t="str">
        <f t="shared" si="2"/>
        <v>czwartek</v>
      </c>
      <c r="G20" s="11" t="str">
        <f t="shared" si="3"/>
        <v>2%</v>
      </c>
      <c r="H20" s="1">
        <f t="shared" si="6"/>
        <v>11</v>
      </c>
      <c r="I20" s="34">
        <f t="shared" si="7"/>
        <v>1200</v>
      </c>
      <c r="J20" s="34">
        <f t="shared" si="4"/>
        <v>24</v>
      </c>
      <c r="K20" s="35"/>
      <c r="L20" s="35"/>
      <c r="M20" s="3">
        <f t="shared" si="13"/>
        <v>30.500000000000007</v>
      </c>
      <c r="N20" s="3">
        <f t="shared" si="8"/>
        <v>30.500000000000007</v>
      </c>
      <c r="O20" s="3">
        <f t="shared" si="9"/>
        <v>30</v>
      </c>
      <c r="P20" s="3">
        <f t="shared" si="10"/>
        <v>0.50000000000000711</v>
      </c>
      <c r="Q20" s="5">
        <f t="shared" si="15"/>
        <v>20</v>
      </c>
      <c r="R20" s="12">
        <f t="shared" si="14"/>
        <v>2.0999999999999996</v>
      </c>
      <c r="S20" s="62">
        <f t="shared" si="16"/>
        <v>0</v>
      </c>
    </row>
    <row r="21" spans="1:19" x14ac:dyDescent="0.2">
      <c r="A21" s="86"/>
      <c r="B21" s="66">
        <f t="shared" si="12"/>
        <v>12</v>
      </c>
      <c r="C21" s="8">
        <f t="shared" si="5"/>
        <v>41117</v>
      </c>
      <c r="D21" s="9">
        <f t="shared" si="0"/>
        <v>5</v>
      </c>
      <c r="E21" s="9" t="str">
        <f t="shared" si="1"/>
        <v>piątek</v>
      </c>
      <c r="F21" s="10" t="str">
        <f t="shared" si="2"/>
        <v>piątek</v>
      </c>
      <c r="G21" s="11" t="str">
        <f t="shared" si="3"/>
        <v>2%</v>
      </c>
      <c r="H21" s="1">
        <f t="shared" si="6"/>
        <v>12</v>
      </c>
      <c r="I21" s="34">
        <f t="shared" si="7"/>
        <v>1230</v>
      </c>
      <c r="J21" s="34">
        <f t="shared" si="4"/>
        <v>24.6</v>
      </c>
      <c r="K21" s="35"/>
      <c r="L21" s="35"/>
      <c r="M21" s="3">
        <f t="shared" si="13"/>
        <v>25.100000000000009</v>
      </c>
      <c r="N21" s="3">
        <f t="shared" si="8"/>
        <v>25.100000000000009</v>
      </c>
      <c r="O21" s="3">
        <f t="shared" si="9"/>
        <v>20</v>
      </c>
      <c r="P21" s="3">
        <f t="shared" si="10"/>
        <v>5.1000000000000085</v>
      </c>
      <c r="Q21" s="5">
        <f t="shared" si="15"/>
        <v>30</v>
      </c>
      <c r="R21" s="12">
        <f t="shared" si="14"/>
        <v>2.2999999999999998</v>
      </c>
      <c r="S21" s="62">
        <f t="shared" si="16"/>
        <v>0</v>
      </c>
    </row>
    <row r="22" spans="1:19" x14ac:dyDescent="0.2">
      <c r="A22" s="86"/>
      <c r="B22" s="66">
        <f t="shared" si="12"/>
        <v>13</v>
      </c>
      <c r="C22" s="8">
        <f t="shared" si="5"/>
        <v>41118</v>
      </c>
      <c r="D22" s="9">
        <f t="shared" si="0"/>
        <v>6</v>
      </c>
      <c r="E22" s="9" t="str">
        <f t="shared" si="1"/>
        <v>sobota</v>
      </c>
      <c r="F22" s="10" t="str">
        <f t="shared" si="2"/>
        <v>sobota</v>
      </c>
      <c r="G22" s="11" t="str">
        <f t="shared" si="3"/>
        <v>1,5%</v>
      </c>
      <c r="H22" s="1">
        <f t="shared" si="6"/>
        <v>13</v>
      </c>
      <c r="I22" s="34">
        <f t="shared" si="7"/>
        <v>1250</v>
      </c>
      <c r="J22" s="34">
        <f t="shared" si="4"/>
        <v>18.75</v>
      </c>
      <c r="K22" s="35"/>
      <c r="L22" s="35"/>
      <c r="M22" s="3">
        <f t="shared" si="13"/>
        <v>23.850000000000009</v>
      </c>
      <c r="N22" s="3">
        <f t="shared" si="8"/>
        <v>23.850000000000009</v>
      </c>
      <c r="O22" s="3">
        <f t="shared" si="9"/>
        <v>20</v>
      </c>
      <c r="P22" s="3">
        <f t="shared" si="10"/>
        <v>3.8500000000000085</v>
      </c>
      <c r="Q22" s="5">
        <f t="shared" si="15"/>
        <v>20</v>
      </c>
      <c r="R22" s="12">
        <f t="shared" si="14"/>
        <v>2.4499999999999997</v>
      </c>
      <c r="S22" s="62">
        <f t="shared" si="16"/>
        <v>0</v>
      </c>
    </row>
    <row r="23" spans="1:19" x14ac:dyDescent="0.2">
      <c r="A23" s="86"/>
      <c r="B23" s="66">
        <f t="shared" si="12"/>
        <v>14</v>
      </c>
      <c r="C23" s="8">
        <f t="shared" si="5"/>
        <v>41119</v>
      </c>
      <c r="D23" s="9">
        <f t="shared" si="0"/>
        <v>7</v>
      </c>
      <c r="E23" s="9" t="str">
        <f t="shared" si="1"/>
        <v>niedziela</v>
      </c>
      <c r="F23" s="10" t="str">
        <f t="shared" si="2"/>
        <v>niedziela</v>
      </c>
      <c r="G23" s="11" t="str">
        <f t="shared" si="3"/>
        <v>1,5%</v>
      </c>
      <c r="H23" s="1">
        <f t="shared" si="6"/>
        <v>14</v>
      </c>
      <c r="I23" s="34">
        <f t="shared" si="7"/>
        <v>1270</v>
      </c>
      <c r="J23" s="34">
        <f t="shared" si="4"/>
        <v>19.05</v>
      </c>
      <c r="K23" s="35"/>
      <c r="L23" s="35"/>
      <c r="M23" s="3">
        <f t="shared" si="13"/>
        <v>22.900000000000009</v>
      </c>
      <c r="N23" s="3">
        <f t="shared" si="8"/>
        <v>22.900000000000009</v>
      </c>
      <c r="O23" s="3">
        <f t="shared" si="9"/>
        <v>20</v>
      </c>
      <c r="P23" s="3">
        <f t="shared" si="10"/>
        <v>2.9000000000000092</v>
      </c>
      <c r="Q23" s="5">
        <f t="shared" si="15"/>
        <v>20</v>
      </c>
      <c r="R23" s="12">
        <f t="shared" si="14"/>
        <v>2.5999999999999996</v>
      </c>
      <c r="S23" s="62">
        <f t="shared" si="16"/>
        <v>0</v>
      </c>
    </row>
    <row r="24" spans="1:19" x14ac:dyDescent="0.2">
      <c r="A24" s="86"/>
      <c r="B24" s="66">
        <f t="shared" si="12"/>
        <v>15</v>
      </c>
      <c r="C24" s="8">
        <f t="shared" si="5"/>
        <v>41120</v>
      </c>
      <c r="D24" s="9">
        <f t="shared" si="0"/>
        <v>1</v>
      </c>
      <c r="E24" s="9" t="str">
        <f t="shared" si="1"/>
        <v>poniedziałek</v>
      </c>
      <c r="F24" s="10" t="str">
        <f t="shared" si="2"/>
        <v>poniedziałek</v>
      </c>
      <c r="G24" s="11" t="str">
        <f t="shared" si="3"/>
        <v>2%</v>
      </c>
      <c r="H24" s="1">
        <f t="shared" si="6"/>
        <v>15</v>
      </c>
      <c r="I24" s="34">
        <f t="shared" si="7"/>
        <v>1290</v>
      </c>
      <c r="J24" s="34">
        <f t="shared" si="4"/>
        <v>25.8</v>
      </c>
      <c r="K24" s="35"/>
      <c r="L24" s="35"/>
      <c r="M24" s="3">
        <f t="shared" si="13"/>
        <v>28.70000000000001</v>
      </c>
      <c r="N24" s="3">
        <f t="shared" si="8"/>
        <v>28.70000000000001</v>
      </c>
      <c r="O24" s="3">
        <f t="shared" si="9"/>
        <v>20</v>
      </c>
      <c r="P24" s="3">
        <f t="shared" si="10"/>
        <v>8.7000000000000099</v>
      </c>
      <c r="Q24" s="5">
        <f t="shared" si="15"/>
        <v>20</v>
      </c>
      <c r="R24" s="12">
        <f t="shared" si="14"/>
        <v>2.8</v>
      </c>
      <c r="S24" s="62">
        <f t="shared" si="16"/>
        <v>0</v>
      </c>
    </row>
    <row r="25" spans="1:19" x14ac:dyDescent="0.2">
      <c r="A25" s="86"/>
      <c r="B25" s="66">
        <f t="shared" si="12"/>
        <v>16</v>
      </c>
      <c r="C25" s="8">
        <f t="shared" si="5"/>
        <v>41121</v>
      </c>
      <c r="D25" s="9">
        <f t="shared" si="0"/>
        <v>2</v>
      </c>
      <c r="E25" s="9" t="str">
        <f t="shared" si="1"/>
        <v>wtorek</v>
      </c>
      <c r="F25" s="10" t="str">
        <f t="shared" si="2"/>
        <v>wtorek</v>
      </c>
      <c r="G25" s="11" t="str">
        <f t="shared" si="3"/>
        <v>2%</v>
      </c>
      <c r="H25" s="1">
        <f t="shared" si="6"/>
        <v>16</v>
      </c>
      <c r="I25" s="34">
        <f t="shared" si="7"/>
        <v>1310</v>
      </c>
      <c r="J25" s="34">
        <f t="shared" si="4"/>
        <v>26.2</v>
      </c>
      <c r="K25" s="35"/>
      <c r="L25" s="35"/>
      <c r="M25" s="3">
        <f t="shared" si="13"/>
        <v>34.900000000000006</v>
      </c>
      <c r="N25" s="3">
        <f t="shared" si="8"/>
        <v>34.900000000000006</v>
      </c>
      <c r="O25" s="3">
        <f t="shared" si="9"/>
        <v>30</v>
      </c>
      <c r="P25" s="3">
        <f t="shared" si="10"/>
        <v>4.9000000000000057</v>
      </c>
      <c r="Q25" s="5">
        <f t="shared" si="15"/>
        <v>20</v>
      </c>
      <c r="R25" s="12">
        <f t="shared" si="14"/>
        <v>3</v>
      </c>
      <c r="S25" s="62">
        <f t="shared" si="16"/>
        <v>0</v>
      </c>
    </row>
    <row r="26" spans="1:19" x14ac:dyDescent="0.2">
      <c r="A26" s="86"/>
      <c r="B26" s="66">
        <f t="shared" si="12"/>
        <v>17</v>
      </c>
      <c r="C26" s="8">
        <f t="shared" si="5"/>
        <v>41122</v>
      </c>
      <c r="D26" s="9">
        <f t="shared" si="0"/>
        <v>3</v>
      </c>
      <c r="E26" s="9" t="str">
        <f t="shared" si="1"/>
        <v>środa</v>
      </c>
      <c r="F26" s="10" t="str">
        <f t="shared" si="2"/>
        <v>środa</v>
      </c>
      <c r="G26" s="11" t="str">
        <f t="shared" si="3"/>
        <v>2%</v>
      </c>
      <c r="H26" s="1">
        <f t="shared" si="6"/>
        <v>17</v>
      </c>
      <c r="I26" s="34">
        <f t="shared" si="7"/>
        <v>1340</v>
      </c>
      <c r="J26" s="34">
        <f t="shared" si="4"/>
        <v>26.8</v>
      </c>
      <c r="K26" s="35"/>
      <c r="L26" s="35"/>
      <c r="M26" s="3">
        <f t="shared" si="13"/>
        <v>31.700000000000006</v>
      </c>
      <c r="N26" s="3">
        <f t="shared" si="8"/>
        <v>31.700000000000006</v>
      </c>
      <c r="O26" s="3">
        <f t="shared" si="9"/>
        <v>30</v>
      </c>
      <c r="P26" s="3">
        <f t="shared" si="10"/>
        <v>1.7000000000000064</v>
      </c>
      <c r="Q26" s="5">
        <f t="shared" si="15"/>
        <v>30</v>
      </c>
      <c r="R26" s="12">
        <f t="shared" si="14"/>
        <v>3.2</v>
      </c>
      <c r="S26" s="62">
        <f t="shared" si="16"/>
        <v>0</v>
      </c>
    </row>
    <row r="27" spans="1:19" x14ac:dyDescent="0.2">
      <c r="A27" s="86"/>
      <c r="B27" s="66">
        <f t="shared" si="12"/>
        <v>18</v>
      </c>
      <c r="C27" s="8">
        <f t="shared" si="5"/>
        <v>41123</v>
      </c>
      <c r="D27" s="9">
        <f t="shared" si="0"/>
        <v>4</v>
      </c>
      <c r="E27" s="9" t="str">
        <f t="shared" si="1"/>
        <v>czwartek</v>
      </c>
      <c r="F27" s="10" t="str">
        <f t="shared" si="2"/>
        <v>czwartek</v>
      </c>
      <c r="G27" s="11" t="str">
        <f t="shared" si="3"/>
        <v>2%</v>
      </c>
      <c r="H27" s="1">
        <f t="shared" si="6"/>
        <v>18</v>
      </c>
      <c r="I27" s="34">
        <f t="shared" si="7"/>
        <v>1370</v>
      </c>
      <c r="J27" s="34">
        <f t="shared" si="4"/>
        <v>27.400000000000002</v>
      </c>
      <c r="K27" s="35"/>
      <c r="L27" s="35"/>
      <c r="M27" s="3">
        <f t="shared" si="13"/>
        <v>29.100000000000009</v>
      </c>
      <c r="N27" s="3">
        <f t="shared" si="8"/>
        <v>29.100000000000009</v>
      </c>
      <c r="O27" s="3">
        <f t="shared" si="9"/>
        <v>20</v>
      </c>
      <c r="P27" s="3">
        <f t="shared" si="10"/>
        <v>9.1000000000000085</v>
      </c>
      <c r="Q27" s="5">
        <f t="shared" si="15"/>
        <v>30</v>
      </c>
      <c r="R27" s="12">
        <f t="shared" si="14"/>
        <v>3.4000000000000004</v>
      </c>
      <c r="S27" s="62">
        <f t="shared" si="16"/>
        <v>0</v>
      </c>
    </row>
    <row r="28" spans="1:19" x14ac:dyDescent="0.2">
      <c r="A28" s="86"/>
      <c r="B28" s="66">
        <f t="shared" si="12"/>
        <v>19</v>
      </c>
      <c r="C28" s="8">
        <f t="shared" si="5"/>
        <v>41124</v>
      </c>
      <c r="D28" s="9">
        <f t="shared" si="0"/>
        <v>5</v>
      </c>
      <c r="E28" s="9" t="str">
        <f t="shared" si="1"/>
        <v>piątek</v>
      </c>
      <c r="F28" s="10" t="str">
        <f t="shared" si="2"/>
        <v>piątek</v>
      </c>
      <c r="G28" s="11" t="str">
        <f t="shared" si="3"/>
        <v>2%</v>
      </c>
      <c r="H28" s="1">
        <f t="shared" si="6"/>
        <v>19</v>
      </c>
      <c r="I28" s="34">
        <f t="shared" si="7"/>
        <v>1390</v>
      </c>
      <c r="J28" s="34">
        <f t="shared" si="4"/>
        <v>27.8</v>
      </c>
      <c r="K28" s="35"/>
      <c r="L28" s="35"/>
      <c r="M28" s="3">
        <f t="shared" si="13"/>
        <v>36.900000000000006</v>
      </c>
      <c r="N28" s="3">
        <f t="shared" si="8"/>
        <v>36.900000000000006</v>
      </c>
      <c r="O28" s="3">
        <f t="shared" si="9"/>
        <v>30</v>
      </c>
      <c r="P28" s="3">
        <f t="shared" si="10"/>
        <v>6.9000000000000057</v>
      </c>
      <c r="Q28" s="5">
        <f t="shared" si="15"/>
        <v>20</v>
      </c>
      <c r="R28" s="12">
        <f t="shared" si="14"/>
        <v>3.6000000000000005</v>
      </c>
      <c r="S28" s="62">
        <f t="shared" si="16"/>
        <v>0</v>
      </c>
    </row>
    <row r="29" spans="1:19" x14ac:dyDescent="0.2">
      <c r="A29" s="86"/>
      <c r="B29" s="66">
        <f t="shared" si="12"/>
        <v>20</v>
      </c>
      <c r="C29" s="8">
        <f t="shared" si="5"/>
        <v>41125</v>
      </c>
      <c r="D29" s="9">
        <f t="shared" si="0"/>
        <v>6</v>
      </c>
      <c r="E29" s="9" t="str">
        <f t="shared" si="1"/>
        <v>sobota</v>
      </c>
      <c r="F29" s="10" t="str">
        <f t="shared" si="2"/>
        <v>sobota</v>
      </c>
      <c r="G29" s="11" t="str">
        <f t="shared" si="3"/>
        <v>1,5%</v>
      </c>
      <c r="H29" s="1">
        <f t="shared" si="6"/>
        <v>20</v>
      </c>
      <c r="I29" s="34">
        <f t="shared" si="7"/>
        <v>1420</v>
      </c>
      <c r="J29" s="34">
        <f t="shared" si="4"/>
        <v>21.3</v>
      </c>
      <c r="K29" s="35"/>
      <c r="L29" s="35"/>
      <c r="M29" s="3">
        <f t="shared" si="13"/>
        <v>28.200000000000006</v>
      </c>
      <c r="N29" s="3">
        <f t="shared" si="8"/>
        <v>28.200000000000006</v>
      </c>
      <c r="O29" s="3">
        <f t="shared" si="9"/>
        <v>20</v>
      </c>
      <c r="P29" s="3">
        <f t="shared" si="10"/>
        <v>8.2000000000000064</v>
      </c>
      <c r="Q29" s="5">
        <f t="shared" si="15"/>
        <v>30</v>
      </c>
      <c r="R29" s="12">
        <f t="shared" si="14"/>
        <v>3.7500000000000004</v>
      </c>
      <c r="S29" s="62">
        <f t="shared" si="16"/>
        <v>0</v>
      </c>
    </row>
    <row r="30" spans="1:19" x14ac:dyDescent="0.2">
      <c r="A30" s="86"/>
      <c r="B30" s="66">
        <f t="shared" si="12"/>
        <v>21</v>
      </c>
      <c r="C30" s="8">
        <f t="shared" si="5"/>
        <v>41126</v>
      </c>
      <c r="D30" s="9">
        <f t="shared" si="0"/>
        <v>7</v>
      </c>
      <c r="E30" s="9" t="str">
        <f t="shared" si="1"/>
        <v>niedziela</v>
      </c>
      <c r="F30" s="10" t="str">
        <f t="shared" si="2"/>
        <v>niedziela</v>
      </c>
      <c r="G30" s="11" t="str">
        <f t="shared" si="3"/>
        <v>1,5%</v>
      </c>
      <c r="H30" s="1">
        <f t="shared" si="6"/>
        <v>21</v>
      </c>
      <c r="I30" s="34">
        <f t="shared" si="7"/>
        <v>1440</v>
      </c>
      <c r="J30" s="34">
        <f t="shared" si="4"/>
        <v>21.599999999999998</v>
      </c>
      <c r="K30" s="35"/>
      <c r="L30" s="35"/>
      <c r="M30" s="3">
        <f t="shared" si="13"/>
        <v>29.800000000000004</v>
      </c>
      <c r="N30" s="3">
        <f t="shared" si="8"/>
        <v>29.800000000000004</v>
      </c>
      <c r="O30" s="3">
        <f t="shared" si="9"/>
        <v>20</v>
      </c>
      <c r="P30" s="3">
        <f t="shared" si="10"/>
        <v>9.8000000000000043</v>
      </c>
      <c r="Q30" s="5">
        <f t="shared" si="15"/>
        <v>20</v>
      </c>
      <c r="R30" s="12">
        <f t="shared" si="14"/>
        <v>3.9000000000000004</v>
      </c>
      <c r="S30" s="62">
        <f t="shared" si="16"/>
        <v>0</v>
      </c>
    </row>
    <row r="31" spans="1:19" x14ac:dyDescent="0.2">
      <c r="A31" s="86"/>
      <c r="B31" s="66">
        <f t="shared" si="12"/>
        <v>22</v>
      </c>
      <c r="C31" s="8">
        <f t="shared" si="5"/>
        <v>41127</v>
      </c>
      <c r="D31" s="9">
        <f t="shared" si="0"/>
        <v>1</v>
      </c>
      <c r="E31" s="9" t="str">
        <f t="shared" si="1"/>
        <v>poniedziałek</v>
      </c>
      <c r="F31" s="10" t="str">
        <f t="shared" si="2"/>
        <v>poniedziałek</v>
      </c>
      <c r="G31" s="11" t="str">
        <f t="shared" si="3"/>
        <v>2%</v>
      </c>
      <c r="H31" s="1">
        <f t="shared" si="6"/>
        <v>22</v>
      </c>
      <c r="I31" s="34">
        <f t="shared" si="7"/>
        <v>1460</v>
      </c>
      <c r="J31" s="34">
        <f t="shared" si="4"/>
        <v>29.2</v>
      </c>
      <c r="K31" s="35"/>
      <c r="L31" s="35"/>
      <c r="M31" s="3">
        <f t="shared" si="13"/>
        <v>39</v>
      </c>
      <c r="N31" s="3">
        <f t="shared" si="8"/>
        <v>39</v>
      </c>
      <c r="O31" s="3">
        <f t="shared" si="9"/>
        <v>30</v>
      </c>
      <c r="P31" s="3">
        <f t="shared" si="10"/>
        <v>9</v>
      </c>
      <c r="Q31" s="5">
        <f t="shared" si="15"/>
        <v>20</v>
      </c>
      <c r="R31" s="12">
        <f t="shared" si="14"/>
        <v>4.1000000000000005</v>
      </c>
      <c r="S31" s="62">
        <f t="shared" si="16"/>
        <v>0</v>
      </c>
    </row>
    <row r="32" spans="1:19" x14ac:dyDescent="0.2">
      <c r="A32" s="86"/>
      <c r="B32" s="66">
        <f t="shared" si="12"/>
        <v>23</v>
      </c>
      <c r="C32" s="8">
        <f t="shared" si="5"/>
        <v>41128</v>
      </c>
      <c r="D32" s="9">
        <f t="shared" si="0"/>
        <v>2</v>
      </c>
      <c r="E32" s="9" t="str">
        <f t="shared" si="1"/>
        <v>wtorek</v>
      </c>
      <c r="F32" s="10" t="str">
        <f t="shared" si="2"/>
        <v>wtorek</v>
      </c>
      <c r="G32" s="11" t="str">
        <f t="shared" si="3"/>
        <v>2%</v>
      </c>
      <c r="H32" s="1">
        <f t="shared" si="6"/>
        <v>23</v>
      </c>
      <c r="I32" s="34">
        <f t="shared" si="7"/>
        <v>1490</v>
      </c>
      <c r="J32" s="34">
        <f t="shared" si="4"/>
        <v>29.8</v>
      </c>
      <c r="K32" s="35"/>
      <c r="L32" s="35"/>
      <c r="M32" s="3">
        <f t="shared" si="13"/>
        <v>38.799999999999997</v>
      </c>
      <c r="N32" s="3">
        <f t="shared" si="8"/>
        <v>38.799999999999997</v>
      </c>
      <c r="O32" s="3">
        <f t="shared" si="9"/>
        <v>30</v>
      </c>
      <c r="P32" s="3">
        <f t="shared" si="10"/>
        <v>8.7999999999999972</v>
      </c>
      <c r="Q32" s="5">
        <f t="shared" si="15"/>
        <v>30</v>
      </c>
      <c r="R32" s="12">
        <f t="shared" si="14"/>
        <v>4.3000000000000007</v>
      </c>
      <c r="S32" s="62">
        <f t="shared" si="16"/>
        <v>0</v>
      </c>
    </row>
    <row r="33" spans="1:19" x14ac:dyDescent="0.2">
      <c r="A33" s="86"/>
      <c r="B33" s="66">
        <f t="shared" si="12"/>
        <v>24</v>
      </c>
      <c r="C33" s="8">
        <f t="shared" si="5"/>
        <v>41129</v>
      </c>
      <c r="D33" s="9">
        <f t="shared" si="0"/>
        <v>3</v>
      </c>
      <c r="E33" s="9" t="str">
        <f t="shared" si="1"/>
        <v>środa</v>
      </c>
      <c r="F33" s="10" t="str">
        <f t="shared" si="2"/>
        <v>środa</v>
      </c>
      <c r="G33" s="11" t="str">
        <f t="shared" si="3"/>
        <v>2%</v>
      </c>
      <c r="H33" s="1">
        <f t="shared" si="6"/>
        <v>24</v>
      </c>
      <c r="I33" s="34">
        <f t="shared" si="7"/>
        <v>1520</v>
      </c>
      <c r="J33" s="34">
        <f t="shared" si="4"/>
        <v>30.400000000000002</v>
      </c>
      <c r="K33" s="35"/>
      <c r="L33" s="35"/>
      <c r="M33" s="3">
        <f t="shared" si="13"/>
        <v>39.200000000000003</v>
      </c>
      <c r="N33" s="3">
        <f t="shared" si="8"/>
        <v>39.200000000000003</v>
      </c>
      <c r="O33" s="3">
        <f t="shared" si="9"/>
        <v>30</v>
      </c>
      <c r="P33" s="3">
        <f t="shared" si="10"/>
        <v>9.2000000000000028</v>
      </c>
      <c r="Q33" s="5">
        <f t="shared" si="15"/>
        <v>30</v>
      </c>
      <c r="R33" s="12">
        <f t="shared" si="14"/>
        <v>4.5000000000000009</v>
      </c>
      <c r="S33" s="62">
        <f t="shared" si="16"/>
        <v>0</v>
      </c>
    </row>
    <row r="34" spans="1:19" x14ac:dyDescent="0.2">
      <c r="A34" s="86"/>
      <c r="B34" s="66">
        <f t="shared" si="12"/>
        <v>25</v>
      </c>
      <c r="C34" s="8">
        <f t="shared" si="5"/>
        <v>41130</v>
      </c>
      <c r="D34" s="9">
        <f t="shared" si="0"/>
        <v>4</v>
      </c>
      <c r="E34" s="9" t="str">
        <f t="shared" si="1"/>
        <v>czwartek</v>
      </c>
      <c r="F34" s="10" t="str">
        <f t="shared" si="2"/>
        <v>czwartek</v>
      </c>
      <c r="G34" s="11" t="str">
        <f t="shared" si="3"/>
        <v>2%</v>
      </c>
      <c r="H34" s="1">
        <f t="shared" si="6"/>
        <v>25</v>
      </c>
      <c r="I34" s="34">
        <f t="shared" si="7"/>
        <v>1550</v>
      </c>
      <c r="J34" s="34">
        <f t="shared" si="4"/>
        <v>31</v>
      </c>
      <c r="K34" s="35"/>
      <c r="L34" s="35"/>
      <c r="M34" s="3">
        <f t="shared" si="13"/>
        <v>40.200000000000003</v>
      </c>
      <c r="N34" s="3">
        <f t="shared" si="8"/>
        <v>40.200000000000003</v>
      </c>
      <c r="O34" s="3">
        <f t="shared" si="9"/>
        <v>40</v>
      </c>
      <c r="P34" s="3">
        <f t="shared" si="10"/>
        <v>0.20000000000000284</v>
      </c>
      <c r="Q34" s="5">
        <f t="shared" si="15"/>
        <v>30</v>
      </c>
      <c r="R34" s="12">
        <f t="shared" si="14"/>
        <v>4.7000000000000011</v>
      </c>
      <c r="S34" s="62">
        <f t="shared" si="16"/>
        <v>0</v>
      </c>
    </row>
    <row r="35" spans="1:19" x14ac:dyDescent="0.2">
      <c r="A35" s="86"/>
      <c r="B35" s="66">
        <f t="shared" si="12"/>
        <v>26</v>
      </c>
      <c r="C35" s="8">
        <f t="shared" si="5"/>
        <v>41131</v>
      </c>
      <c r="D35" s="9">
        <f t="shared" si="0"/>
        <v>5</v>
      </c>
      <c r="E35" s="9" t="str">
        <f t="shared" si="1"/>
        <v>piątek</v>
      </c>
      <c r="F35" s="10" t="str">
        <f t="shared" si="2"/>
        <v>piątek</v>
      </c>
      <c r="G35" s="11" t="str">
        <f t="shared" si="3"/>
        <v>2%</v>
      </c>
      <c r="H35" s="1">
        <f t="shared" si="6"/>
        <v>26</v>
      </c>
      <c r="I35" s="34">
        <f t="shared" si="7"/>
        <v>1590</v>
      </c>
      <c r="J35" s="34">
        <f t="shared" si="4"/>
        <v>31.8</v>
      </c>
      <c r="K35" s="35"/>
      <c r="L35" s="35"/>
      <c r="M35" s="3">
        <f t="shared" si="13"/>
        <v>32</v>
      </c>
      <c r="N35" s="3">
        <f t="shared" si="8"/>
        <v>32</v>
      </c>
      <c r="O35" s="3">
        <f t="shared" si="9"/>
        <v>30</v>
      </c>
      <c r="P35" s="3">
        <f t="shared" si="10"/>
        <v>2</v>
      </c>
      <c r="Q35" s="5">
        <f t="shared" si="15"/>
        <v>40</v>
      </c>
      <c r="R35" s="12">
        <f t="shared" si="14"/>
        <v>4.9000000000000012</v>
      </c>
      <c r="S35" s="62">
        <f t="shared" si="16"/>
        <v>0</v>
      </c>
    </row>
    <row r="36" spans="1:19" x14ac:dyDescent="0.2">
      <c r="A36" s="86"/>
      <c r="B36" s="66">
        <f t="shared" si="12"/>
        <v>27</v>
      </c>
      <c r="C36" s="8">
        <f t="shared" si="5"/>
        <v>41132</v>
      </c>
      <c r="D36" s="9">
        <f t="shared" si="0"/>
        <v>6</v>
      </c>
      <c r="E36" s="9" t="str">
        <f t="shared" si="1"/>
        <v>sobota</v>
      </c>
      <c r="F36" s="10" t="str">
        <f t="shared" si="2"/>
        <v>sobota</v>
      </c>
      <c r="G36" s="11" t="str">
        <f t="shared" si="3"/>
        <v>1,5%</v>
      </c>
      <c r="H36" s="1">
        <f t="shared" si="6"/>
        <v>27</v>
      </c>
      <c r="I36" s="34">
        <f t="shared" si="7"/>
        <v>1620</v>
      </c>
      <c r="J36" s="34">
        <f t="shared" si="4"/>
        <v>24.3</v>
      </c>
      <c r="K36" s="35"/>
      <c r="L36" s="35"/>
      <c r="M36" s="3">
        <f t="shared" si="13"/>
        <v>26.3</v>
      </c>
      <c r="N36" s="3">
        <f t="shared" si="8"/>
        <v>26.3</v>
      </c>
      <c r="O36" s="3">
        <f t="shared" si="9"/>
        <v>20</v>
      </c>
      <c r="P36" s="3">
        <f t="shared" si="10"/>
        <v>6.3000000000000007</v>
      </c>
      <c r="Q36" s="5">
        <f t="shared" si="15"/>
        <v>30</v>
      </c>
      <c r="R36" s="12">
        <f t="shared" si="14"/>
        <v>5.0500000000000016</v>
      </c>
      <c r="S36" s="62">
        <f t="shared" si="16"/>
        <v>0</v>
      </c>
    </row>
    <row r="37" spans="1:19" x14ac:dyDescent="0.2">
      <c r="A37" s="86"/>
      <c r="B37" s="66">
        <f t="shared" si="12"/>
        <v>28</v>
      </c>
      <c r="C37" s="8">
        <f t="shared" si="5"/>
        <v>41133</v>
      </c>
      <c r="D37" s="9">
        <f t="shared" si="0"/>
        <v>7</v>
      </c>
      <c r="E37" s="9" t="str">
        <f t="shared" si="1"/>
        <v>niedziela</v>
      </c>
      <c r="F37" s="10" t="str">
        <f t="shared" si="2"/>
        <v>niedziela</v>
      </c>
      <c r="G37" s="11" t="str">
        <f t="shared" si="3"/>
        <v>1,5%</v>
      </c>
      <c r="H37" s="1">
        <f t="shared" si="6"/>
        <v>28</v>
      </c>
      <c r="I37" s="34">
        <f t="shared" si="7"/>
        <v>1640</v>
      </c>
      <c r="J37" s="34">
        <f t="shared" si="4"/>
        <v>24.599999999999998</v>
      </c>
      <c r="K37" s="35"/>
      <c r="L37" s="35"/>
      <c r="M37" s="3">
        <f t="shared" si="13"/>
        <v>30.9</v>
      </c>
      <c r="N37" s="3">
        <f t="shared" si="8"/>
        <v>30.9</v>
      </c>
      <c r="O37" s="3">
        <f t="shared" si="9"/>
        <v>30</v>
      </c>
      <c r="P37" s="3">
        <f t="shared" si="10"/>
        <v>0.89999999999999858</v>
      </c>
      <c r="Q37" s="5">
        <f t="shared" si="15"/>
        <v>20</v>
      </c>
      <c r="R37" s="12">
        <f t="shared" si="14"/>
        <v>5.200000000000002</v>
      </c>
      <c r="S37" s="62">
        <f t="shared" si="16"/>
        <v>0</v>
      </c>
    </row>
    <row r="38" spans="1:19" x14ac:dyDescent="0.2">
      <c r="A38" s="86"/>
      <c r="B38" s="66">
        <f t="shared" si="12"/>
        <v>29</v>
      </c>
      <c r="C38" s="8">
        <f t="shared" si="5"/>
        <v>41134</v>
      </c>
      <c r="D38" s="9">
        <f t="shared" si="0"/>
        <v>1</v>
      </c>
      <c r="E38" s="9" t="str">
        <f t="shared" si="1"/>
        <v>poniedziałek</v>
      </c>
      <c r="F38" s="10" t="str">
        <f t="shared" si="2"/>
        <v>poniedziałek</v>
      </c>
      <c r="G38" s="11" t="str">
        <f t="shared" si="3"/>
        <v>2%</v>
      </c>
      <c r="H38" s="1">
        <f t="shared" si="6"/>
        <v>29</v>
      </c>
      <c r="I38" s="34">
        <f t="shared" si="7"/>
        <v>1670</v>
      </c>
      <c r="J38" s="34">
        <f t="shared" si="4"/>
        <v>33.4</v>
      </c>
      <c r="K38" s="35"/>
      <c r="L38" s="35"/>
      <c r="M38" s="3">
        <f t="shared" si="13"/>
        <v>34.299999999999997</v>
      </c>
      <c r="N38" s="3">
        <f t="shared" si="8"/>
        <v>34.299999999999997</v>
      </c>
      <c r="O38" s="3">
        <f t="shared" si="9"/>
        <v>30</v>
      </c>
      <c r="P38" s="3">
        <f t="shared" si="10"/>
        <v>4.2999999999999972</v>
      </c>
      <c r="Q38" s="5">
        <f t="shared" si="15"/>
        <v>30</v>
      </c>
      <c r="R38" s="12">
        <f t="shared" si="14"/>
        <v>5.4000000000000021</v>
      </c>
      <c r="S38" s="62">
        <f t="shared" si="16"/>
        <v>0</v>
      </c>
    </row>
    <row r="39" spans="1:19" x14ac:dyDescent="0.2">
      <c r="A39" s="86"/>
      <c r="B39" s="66">
        <f t="shared" si="12"/>
        <v>30</v>
      </c>
      <c r="C39" s="8">
        <f t="shared" si="5"/>
        <v>41135</v>
      </c>
      <c r="D39" s="9">
        <f t="shared" si="0"/>
        <v>2</v>
      </c>
      <c r="E39" s="9" t="str">
        <f t="shared" si="1"/>
        <v>wtorek</v>
      </c>
      <c r="F39" s="10" t="str">
        <f t="shared" si="2"/>
        <v>wtorek</v>
      </c>
      <c r="G39" s="11" t="str">
        <f t="shared" si="3"/>
        <v>2%</v>
      </c>
      <c r="H39" s="1">
        <f t="shared" si="6"/>
        <v>30</v>
      </c>
      <c r="I39" s="34">
        <f t="shared" si="7"/>
        <v>1700</v>
      </c>
      <c r="J39" s="34">
        <f t="shared" si="4"/>
        <v>34</v>
      </c>
      <c r="K39" s="35"/>
      <c r="L39" s="35"/>
      <c r="M39" s="3">
        <f t="shared" si="13"/>
        <v>38.299999999999997</v>
      </c>
      <c r="N39" s="3">
        <f t="shared" si="8"/>
        <v>38.299999999999997</v>
      </c>
      <c r="O39" s="3">
        <f t="shared" si="9"/>
        <v>30</v>
      </c>
      <c r="P39" s="3">
        <f t="shared" si="10"/>
        <v>8.2999999999999972</v>
      </c>
      <c r="Q39" s="5">
        <f t="shared" si="15"/>
        <v>30</v>
      </c>
      <c r="R39" s="12">
        <f t="shared" si="14"/>
        <v>5.6000000000000023</v>
      </c>
      <c r="S39" s="62">
        <f t="shared" si="16"/>
        <v>0</v>
      </c>
    </row>
    <row r="40" spans="1:19" x14ac:dyDescent="0.2">
      <c r="A40" s="86"/>
      <c r="B40" s="66">
        <f t="shared" si="12"/>
        <v>31</v>
      </c>
      <c r="C40" s="8">
        <f t="shared" si="5"/>
        <v>41136</v>
      </c>
      <c r="D40" s="9">
        <f t="shared" si="0"/>
        <v>3</v>
      </c>
      <c r="E40" s="9" t="str">
        <f t="shared" si="1"/>
        <v>środa</v>
      </c>
      <c r="F40" s="10" t="str">
        <f t="shared" si="2"/>
        <v>środa</v>
      </c>
      <c r="G40" s="11" t="str">
        <f t="shared" si="3"/>
        <v>2%</v>
      </c>
      <c r="H40" s="1">
        <f t="shared" si="6"/>
        <v>31</v>
      </c>
      <c r="I40" s="34">
        <f t="shared" si="7"/>
        <v>1730</v>
      </c>
      <c r="J40" s="34">
        <f t="shared" si="4"/>
        <v>34.6</v>
      </c>
      <c r="K40" s="35"/>
      <c r="L40" s="35"/>
      <c r="M40" s="3">
        <f t="shared" si="13"/>
        <v>42.9</v>
      </c>
      <c r="N40" s="3">
        <f t="shared" si="8"/>
        <v>42.9</v>
      </c>
      <c r="O40" s="3">
        <f t="shared" si="9"/>
        <v>40</v>
      </c>
      <c r="P40" s="3">
        <f t="shared" si="10"/>
        <v>2.8999999999999986</v>
      </c>
      <c r="Q40" s="5">
        <f t="shared" si="15"/>
        <v>30</v>
      </c>
      <c r="R40" s="12">
        <f t="shared" si="14"/>
        <v>5.8000000000000025</v>
      </c>
      <c r="S40" s="62">
        <f t="shared" si="16"/>
        <v>0</v>
      </c>
    </row>
    <row r="41" spans="1:19" x14ac:dyDescent="0.2">
      <c r="A41" s="86"/>
      <c r="B41" s="66">
        <f t="shared" si="12"/>
        <v>32</v>
      </c>
      <c r="C41" s="8">
        <f t="shared" si="5"/>
        <v>41137</v>
      </c>
      <c r="D41" s="9">
        <f t="shared" si="0"/>
        <v>4</v>
      </c>
      <c r="E41" s="9" t="str">
        <f t="shared" si="1"/>
        <v>czwartek</v>
      </c>
      <c r="F41" s="10" t="str">
        <f t="shared" si="2"/>
        <v>czwartek</v>
      </c>
      <c r="G41" s="11" t="str">
        <f t="shared" si="3"/>
        <v>2%</v>
      </c>
      <c r="H41" s="1">
        <f t="shared" si="6"/>
        <v>32</v>
      </c>
      <c r="I41" s="34">
        <f t="shared" si="7"/>
        <v>1770</v>
      </c>
      <c r="J41" s="34">
        <f t="shared" si="4"/>
        <v>35.4</v>
      </c>
      <c r="K41" s="35"/>
      <c r="L41" s="35"/>
      <c r="M41" s="3">
        <f t="shared" si="13"/>
        <v>38.299999999999997</v>
      </c>
      <c r="N41" s="3">
        <f t="shared" si="8"/>
        <v>38.299999999999997</v>
      </c>
      <c r="O41" s="3">
        <f t="shared" si="9"/>
        <v>30</v>
      </c>
      <c r="P41" s="3">
        <f t="shared" si="10"/>
        <v>8.2999999999999972</v>
      </c>
      <c r="Q41" s="5">
        <f t="shared" si="15"/>
        <v>40</v>
      </c>
      <c r="R41" s="12">
        <f t="shared" si="14"/>
        <v>6.0000000000000027</v>
      </c>
      <c r="S41" s="62">
        <f t="shared" si="16"/>
        <v>0</v>
      </c>
    </row>
    <row r="42" spans="1:19" x14ac:dyDescent="0.2">
      <c r="A42" s="86"/>
      <c r="B42" s="66">
        <f t="shared" si="12"/>
        <v>33</v>
      </c>
      <c r="C42" s="8">
        <f t="shared" si="5"/>
        <v>41138</v>
      </c>
      <c r="D42" s="9">
        <f t="shared" si="0"/>
        <v>5</v>
      </c>
      <c r="E42" s="9" t="str">
        <f t="shared" si="1"/>
        <v>piątek</v>
      </c>
      <c r="F42" s="10" t="str">
        <f t="shared" si="2"/>
        <v>piątek</v>
      </c>
      <c r="G42" s="11" t="str">
        <f t="shared" si="3"/>
        <v>2%</v>
      </c>
      <c r="H42" s="1">
        <f t="shared" si="6"/>
        <v>33</v>
      </c>
      <c r="I42" s="34">
        <f t="shared" si="7"/>
        <v>1800</v>
      </c>
      <c r="J42" s="34">
        <f t="shared" si="4"/>
        <v>36</v>
      </c>
      <c r="K42" s="35"/>
      <c r="L42" s="35"/>
      <c r="M42" s="3">
        <f t="shared" si="13"/>
        <v>44.3</v>
      </c>
      <c r="N42" s="3">
        <f t="shared" si="8"/>
        <v>44.3</v>
      </c>
      <c r="O42" s="3">
        <f t="shared" si="9"/>
        <v>40</v>
      </c>
      <c r="P42" s="3">
        <f t="shared" si="10"/>
        <v>4.2999999999999972</v>
      </c>
      <c r="Q42" s="5">
        <f t="shared" si="15"/>
        <v>30</v>
      </c>
      <c r="R42" s="12">
        <f t="shared" si="14"/>
        <v>6.2000000000000028</v>
      </c>
      <c r="S42" s="62">
        <f t="shared" si="16"/>
        <v>0</v>
      </c>
    </row>
    <row r="43" spans="1:19" x14ac:dyDescent="0.2">
      <c r="A43" s="86"/>
      <c r="B43" s="66">
        <f t="shared" si="12"/>
        <v>34</v>
      </c>
      <c r="C43" s="8">
        <f t="shared" si="5"/>
        <v>41139</v>
      </c>
      <c r="D43" s="9">
        <f t="shared" si="0"/>
        <v>6</v>
      </c>
      <c r="E43" s="9" t="str">
        <f t="shared" si="1"/>
        <v>sobota</v>
      </c>
      <c r="F43" s="10" t="str">
        <f t="shared" si="2"/>
        <v>sobota</v>
      </c>
      <c r="G43" s="11" t="str">
        <f t="shared" si="3"/>
        <v>1,5%</v>
      </c>
      <c r="H43" s="1">
        <f t="shared" si="6"/>
        <v>34</v>
      </c>
      <c r="I43" s="34">
        <f t="shared" ref="I43:I74" si="17">I42+O42</f>
        <v>1840</v>
      </c>
      <c r="J43" s="34">
        <f t="shared" si="4"/>
        <v>27.599999999999998</v>
      </c>
      <c r="K43" s="35"/>
      <c r="L43" s="35"/>
      <c r="M43" s="3">
        <f t="shared" si="13"/>
        <v>31.899999999999995</v>
      </c>
      <c r="N43" s="3">
        <f t="shared" si="8"/>
        <v>31.899999999999995</v>
      </c>
      <c r="O43" s="3">
        <f t="shared" si="9"/>
        <v>30</v>
      </c>
      <c r="P43" s="3">
        <f t="shared" si="10"/>
        <v>1.899999999999995</v>
      </c>
      <c r="Q43" s="5">
        <f t="shared" si="15"/>
        <v>40</v>
      </c>
      <c r="R43" s="12">
        <f t="shared" si="14"/>
        <v>6.3500000000000032</v>
      </c>
      <c r="S43" s="62">
        <f t="shared" si="16"/>
        <v>0</v>
      </c>
    </row>
    <row r="44" spans="1:19" x14ac:dyDescent="0.2">
      <c r="A44" s="86"/>
      <c r="B44" s="66">
        <f t="shared" si="12"/>
        <v>35</v>
      </c>
      <c r="C44" s="8">
        <f t="shared" si="5"/>
        <v>41140</v>
      </c>
      <c r="D44" s="9">
        <f t="shared" si="0"/>
        <v>7</v>
      </c>
      <c r="E44" s="9" t="str">
        <f t="shared" si="1"/>
        <v>niedziela</v>
      </c>
      <c r="F44" s="10" t="str">
        <f t="shared" si="2"/>
        <v>niedziela</v>
      </c>
      <c r="G44" s="11" t="str">
        <f t="shared" si="3"/>
        <v>1,5%</v>
      </c>
      <c r="H44" s="1">
        <f t="shared" si="6"/>
        <v>35</v>
      </c>
      <c r="I44" s="34">
        <f t="shared" si="17"/>
        <v>1870</v>
      </c>
      <c r="J44" s="34">
        <f t="shared" si="4"/>
        <v>28.05</v>
      </c>
      <c r="K44" s="35"/>
      <c r="L44" s="35"/>
      <c r="M44" s="3">
        <f t="shared" si="13"/>
        <v>29.949999999999996</v>
      </c>
      <c r="N44" s="3">
        <f t="shared" si="8"/>
        <v>29.949999999999996</v>
      </c>
      <c r="O44" s="3">
        <f t="shared" si="9"/>
        <v>20</v>
      </c>
      <c r="P44" s="3">
        <f t="shared" si="10"/>
        <v>9.9499999999999957</v>
      </c>
      <c r="Q44" s="5">
        <f t="shared" si="15"/>
        <v>30</v>
      </c>
      <c r="R44" s="12">
        <f t="shared" si="14"/>
        <v>6.5000000000000036</v>
      </c>
      <c r="S44" s="62">
        <f t="shared" si="16"/>
        <v>0</v>
      </c>
    </row>
    <row r="45" spans="1:19" x14ac:dyDescent="0.2">
      <c r="A45" s="86"/>
      <c r="B45" s="66">
        <f t="shared" si="12"/>
        <v>36</v>
      </c>
      <c r="C45" s="8">
        <f t="shared" si="5"/>
        <v>41141</v>
      </c>
      <c r="D45" s="9">
        <f t="shared" si="0"/>
        <v>1</v>
      </c>
      <c r="E45" s="9" t="str">
        <f t="shared" si="1"/>
        <v>poniedziałek</v>
      </c>
      <c r="F45" s="10" t="str">
        <f t="shared" si="2"/>
        <v>poniedziałek</v>
      </c>
      <c r="G45" s="11" t="str">
        <f t="shared" si="3"/>
        <v>2%</v>
      </c>
      <c r="H45" s="1">
        <f t="shared" si="6"/>
        <v>36</v>
      </c>
      <c r="I45" s="34">
        <f t="shared" si="17"/>
        <v>1890</v>
      </c>
      <c r="J45" s="34">
        <f t="shared" si="4"/>
        <v>37.800000000000004</v>
      </c>
      <c r="K45" s="35"/>
      <c r="L45" s="35"/>
      <c r="M45" s="3">
        <f t="shared" si="13"/>
        <v>47.75</v>
      </c>
      <c r="N45" s="3">
        <f t="shared" si="8"/>
        <v>47.75</v>
      </c>
      <c r="O45" s="3">
        <f t="shared" si="9"/>
        <v>40</v>
      </c>
      <c r="P45" s="3">
        <f t="shared" si="10"/>
        <v>7.75</v>
      </c>
      <c r="Q45" s="5">
        <f t="shared" si="15"/>
        <v>20</v>
      </c>
      <c r="R45" s="12">
        <f t="shared" si="14"/>
        <v>6.7000000000000037</v>
      </c>
      <c r="S45" s="62">
        <f t="shared" si="16"/>
        <v>0</v>
      </c>
    </row>
    <row r="46" spans="1:19" x14ac:dyDescent="0.2">
      <c r="A46" s="86"/>
      <c r="B46" s="66">
        <f t="shared" si="12"/>
        <v>37</v>
      </c>
      <c r="C46" s="8">
        <f t="shared" si="5"/>
        <v>41142</v>
      </c>
      <c r="D46" s="9">
        <f t="shared" si="0"/>
        <v>2</v>
      </c>
      <c r="E46" s="9" t="str">
        <f t="shared" si="1"/>
        <v>wtorek</v>
      </c>
      <c r="F46" s="10" t="str">
        <f t="shared" si="2"/>
        <v>wtorek</v>
      </c>
      <c r="G46" s="11" t="str">
        <f t="shared" si="3"/>
        <v>2%</v>
      </c>
      <c r="H46" s="1">
        <f t="shared" si="6"/>
        <v>37</v>
      </c>
      <c r="I46" s="34">
        <f t="shared" si="17"/>
        <v>1930</v>
      </c>
      <c r="J46" s="34">
        <f t="shared" si="4"/>
        <v>38.6</v>
      </c>
      <c r="K46" s="35"/>
      <c r="L46" s="35"/>
      <c r="M46" s="3">
        <f t="shared" si="13"/>
        <v>46.35</v>
      </c>
      <c r="N46" s="3">
        <f t="shared" si="8"/>
        <v>46.35</v>
      </c>
      <c r="O46" s="3">
        <f t="shared" si="9"/>
        <v>40</v>
      </c>
      <c r="P46" s="3">
        <f t="shared" si="10"/>
        <v>6.3500000000000014</v>
      </c>
      <c r="Q46" s="5">
        <f t="shared" si="15"/>
        <v>40</v>
      </c>
      <c r="R46" s="12">
        <f t="shared" si="14"/>
        <v>6.9000000000000039</v>
      </c>
      <c r="S46" s="62">
        <f t="shared" si="16"/>
        <v>0</v>
      </c>
    </row>
    <row r="47" spans="1:19" x14ac:dyDescent="0.2">
      <c r="A47" s="86"/>
      <c r="B47" s="66">
        <f t="shared" si="12"/>
        <v>38</v>
      </c>
      <c r="C47" s="8">
        <f t="shared" si="5"/>
        <v>41143</v>
      </c>
      <c r="D47" s="9">
        <f t="shared" si="0"/>
        <v>3</v>
      </c>
      <c r="E47" s="9" t="str">
        <f t="shared" si="1"/>
        <v>środa</v>
      </c>
      <c r="F47" s="10" t="str">
        <f t="shared" si="2"/>
        <v>środa</v>
      </c>
      <c r="G47" s="11" t="str">
        <f t="shared" si="3"/>
        <v>2%</v>
      </c>
      <c r="H47" s="1">
        <f t="shared" si="6"/>
        <v>38</v>
      </c>
      <c r="I47" s="34">
        <f t="shared" si="17"/>
        <v>1970</v>
      </c>
      <c r="J47" s="34">
        <f t="shared" si="4"/>
        <v>39.4</v>
      </c>
      <c r="K47" s="35"/>
      <c r="L47" s="35"/>
      <c r="M47" s="3">
        <f t="shared" si="13"/>
        <v>45.75</v>
      </c>
      <c r="N47" s="3">
        <f t="shared" si="8"/>
        <v>45.75</v>
      </c>
      <c r="O47" s="3">
        <f t="shared" si="9"/>
        <v>40</v>
      </c>
      <c r="P47" s="3">
        <f t="shared" si="10"/>
        <v>5.75</v>
      </c>
      <c r="Q47" s="5">
        <f t="shared" si="15"/>
        <v>40</v>
      </c>
      <c r="R47" s="12">
        <f t="shared" si="14"/>
        <v>7.1000000000000041</v>
      </c>
      <c r="S47" s="62">
        <f t="shared" si="16"/>
        <v>0</v>
      </c>
    </row>
    <row r="48" spans="1:19" x14ac:dyDescent="0.2">
      <c r="A48" s="86"/>
      <c r="B48" s="66">
        <f t="shared" si="12"/>
        <v>39</v>
      </c>
      <c r="C48" s="8">
        <f t="shared" si="5"/>
        <v>41144</v>
      </c>
      <c r="D48" s="9">
        <f t="shared" si="0"/>
        <v>4</v>
      </c>
      <c r="E48" s="9" t="str">
        <f t="shared" si="1"/>
        <v>czwartek</v>
      </c>
      <c r="F48" s="10" t="str">
        <f t="shared" si="2"/>
        <v>czwartek</v>
      </c>
      <c r="G48" s="11" t="str">
        <f t="shared" si="3"/>
        <v>2%</v>
      </c>
      <c r="H48" s="1">
        <f t="shared" si="6"/>
        <v>39</v>
      </c>
      <c r="I48" s="34">
        <f t="shared" si="17"/>
        <v>2010</v>
      </c>
      <c r="J48" s="34">
        <f t="shared" si="4"/>
        <v>40.200000000000003</v>
      </c>
      <c r="K48" s="35"/>
      <c r="L48" s="35"/>
      <c r="M48" s="3">
        <f t="shared" si="13"/>
        <v>45.95</v>
      </c>
      <c r="N48" s="3">
        <f t="shared" si="8"/>
        <v>45.95</v>
      </c>
      <c r="O48" s="3">
        <f t="shared" si="9"/>
        <v>40</v>
      </c>
      <c r="P48" s="3">
        <f t="shared" si="10"/>
        <v>5.9500000000000028</v>
      </c>
      <c r="Q48" s="5">
        <f t="shared" si="15"/>
        <v>40</v>
      </c>
      <c r="R48" s="12">
        <f t="shared" si="14"/>
        <v>7.3000000000000043</v>
      </c>
      <c r="S48" s="62">
        <f t="shared" si="16"/>
        <v>0</v>
      </c>
    </row>
    <row r="49" spans="1:19" x14ac:dyDescent="0.2">
      <c r="A49" s="86"/>
      <c r="B49" s="66">
        <f t="shared" si="12"/>
        <v>40</v>
      </c>
      <c r="C49" s="8">
        <f t="shared" si="5"/>
        <v>41145</v>
      </c>
      <c r="D49" s="9">
        <f t="shared" si="0"/>
        <v>5</v>
      </c>
      <c r="E49" s="9" t="str">
        <f t="shared" si="1"/>
        <v>piątek</v>
      </c>
      <c r="F49" s="10" t="str">
        <f t="shared" si="2"/>
        <v>piątek</v>
      </c>
      <c r="G49" s="11" t="str">
        <f t="shared" si="3"/>
        <v>2%</v>
      </c>
      <c r="H49" s="1">
        <f t="shared" si="6"/>
        <v>40</v>
      </c>
      <c r="I49" s="34">
        <f t="shared" si="17"/>
        <v>2050</v>
      </c>
      <c r="J49" s="34">
        <f t="shared" si="4"/>
        <v>41</v>
      </c>
      <c r="K49" s="35"/>
      <c r="L49" s="35"/>
      <c r="M49" s="3">
        <f t="shared" si="13"/>
        <v>46.95</v>
      </c>
      <c r="N49" s="3">
        <f t="shared" si="8"/>
        <v>46.95</v>
      </c>
      <c r="O49" s="3">
        <f t="shared" si="9"/>
        <v>40</v>
      </c>
      <c r="P49" s="3">
        <f t="shared" si="10"/>
        <v>6.9500000000000028</v>
      </c>
      <c r="Q49" s="5">
        <f t="shared" si="15"/>
        <v>40</v>
      </c>
      <c r="R49" s="12">
        <f t="shared" si="14"/>
        <v>7.5000000000000044</v>
      </c>
      <c r="S49" s="62">
        <f t="shared" si="16"/>
        <v>0</v>
      </c>
    </row>
    <row r="50" spans="1:19" x14ac:dyDescent="0.2">
      <c r="A50" s="86"/>
      <c r="B50" s="66">
        <f t="shared" si="12"/>
        <v>41</v>
      </c>
      <c r="C50" s="8">
        <f t="shared" si="5"/>
        <v>41146</v>
      </c>
      <c r="D50" s="9">
        <f t="shared" si="0"/>
        <v>6</v>
      </c>
      <c r="E50" s="9" t="str">
        <f t="shared" si="1"/>
        <v>sobota</v>
      </c>
      <c r="F50" s="10" t="str">
        <f t="shared" si="2"/>
        <v>sobota</v>
      </c>
      <c r="G50" s="11" t="str">
        <f t="shared" si="3"/>
        <v>1,5%</v>
      </c>
      <c r="H50" s="1">
        <f t="shared" si="6"/>
        <v>41</v>
      </c>
      <c r="I50" s="34">
        <f t="shared" si="17"/>
        <v>2090</v>
      </c>
      <c r="J50" s="34">
        <f t="shared" si="4"/>
        <v>31.349999999999998</v>
      </c>
      <c r="K50" s="35"/>
      <c r="L50" s="35"/>
      <c r="M50" s="3">
        <f t="shared" si="13"/>
        <v>38.299999999999997</v>
      </c>
      <c r="N50" s="3">
        <f t="shared" si="8"/>
        <v>38.299999999999997</v>
      </c>
      <c r="O50" s="3">
        <f t="shared" si="9"/>
        <v>30</v>
      </c>
      <c r="P50" s="3">
        <f t="shared" si="10"/>
        <v>8.2999999999999972</v>
      </c>
      <c r="Q50" s="5">
        <f t="shared" si="15"/>
        <v>40</v>
      </c>
      <c r="R50" s="12">
        <f t="shared" si="14"/>
        <v>7.6500000000000048</v>
      </c>
      <c r="S50" s="62">
        <f t="shared" si="16"/>
        <v>0</v>
      </c>
    </row>
    <row r="51" spans="1:19" x14ac:dyDescent="0.2">
      <c r="A51" s="86"/>
      <c r="B51" s="66">
        <f t="shared" si="12"/>
        <v>42</v>
      </c>
      <c r="C51" s="8">
        <f t="shared" si="5"/>
        <v>41147</v>
      </c>
      <c r="D51" s="9">
        <f t="shared" si="0"/>
        <v>7</v>
      </c>
      <c r="E51" s="9" t="str">
        <f t="shared" si="1"/>
        <v>niedziela</v>
      </c>
      <c r="F51" s="10" t="str">
        <f t="shared" si="2"/>
        <v>niedziela</v>
      </c>
      <c r="G51" s="11" t="str">
        <f t="shared" si="3"/>
        <v>1,5%</v>
      </c>
      <c r="H51" s="1">
        <f t="shared" si="6"/>
        <v>42</v>
      </c>
      <c r="I51" s="34">
        <f t="shared" si="17"/>
        <v>2120</v>
      </c>
      <c r="J51" s="34">
        <f t="shared" si="4"/>
        <v>31.799999999999997</v>
      </c>
      <c r="K51" s="35"/>
      <c r="L51" s="35"/>
      <c r="M51" s="3">
        <f t="shared" si="13"/>
        <v>40.099999999999994</v>
      </c>
      <c r="N51" s="3">
        <f t="shared" si="8"/>
        <v>40.099999999999994</v>
      </c>
      <c r="O51" s="3">
        <f t="shared" si="9"/>
        <v>40</v>
      </c>
      <c r="P51" s="3">
        <f t="shared" si="10"/>
        <v>9.9999999999994316E-2</v>
      </c>
      <c r="Q51" s="5">
        <f t="shared" si="15"/>
        <v>30</v>
      </c>
      <c r="R51" s="12">
        <f t="shared" si="14"/>
        <v>7.8000000000000052</v>
      </c>
      <c r="S51" s="62">
        <f t="shared" si="16"/>
        <v>0</v>
      </c>
    </row>
    <row r="52" spans="1:19" x14ac:dyDescent="0.2">
      <c r="A52" s="86"/>
      <c r="B52" s="66">
        <f t="shared" si="12"/>
        <v>43</v>
      </c>
      <c r="C52" s="8">
        <f t="shared" si="5"/>
        <v>41148</v>
      </c>
      <c r="D52" s="9">
        <f t="shared" si="0"/>
        <v>1</v>
      </c>
      <c r="E52" s="9" t="str">
        <f t="shared" si="1"/>
        <v>poniedziałek</v>
      </c>
      <c r="F52" s="10" t="str">
        <f t="shared" si="2"/>
        <v>poniedziałek</v>
      </c>
      <c r="G52" s="11" t="str">
        <f t="shared" si="3"/>
        <v>2%</v>
      </c>
      <c r="H52" s="1">
        <f t="shared" si="6"/>
        <v>43</v>
      </c>
      <c r="I52" s="34">
        <f t="shared" si="17"/>
        <v>2160</v>
      </c>
      <c r="J52" s="34">
        <f t="shared" si="4"/>
        <v>43.2</v>
      </c>
      <c r="K52" s="35"/>
      <c r="L52" s="35"/>
      <c r="M52" s="3">
        <f t="shared" si="13"/>
        <v>43.3</v>
      </c>
      <c r="N52" s="3">
        <f t="shared" si="8"/>
        <v>43.3</v>
      </c>
      <c r="O52" s="3">
        <f t="shared" si="9"/>
        <v>40</v>
      </c>
      <c r="P52" s="3">
        <f t="shared" si="10"/>
        <v>3.2999999999999972</v>
      </c>
      <c r="Q52" s="5">
        <f t="shared" si="15"/>
        <v>40</v>
      </c>
      <c r="R52" s="12">
        <f t="shared" si="14"/>
        <v>8.0000000000000053</v>
      </c>
      <c r="S52" s="62">
        <f t="shared" si="16"/>
        <v>0</v>
      </c>
    </row>
    <row r="53" spans="1:19" x14ac:dyDescent="0.2">
      <c r="A53" s="86"/>
      <c r="B53" s="66">
        <f t="shared" si="12"/>
        <v>44</v>
      </c>
      <c r="C53" s="8">
        <f t="shared" si="5"/>
        <v>41149</v>
      </c>
      <c r="D53" s="9">
        <f t="shared" si="0"/>
        <v>2</v>
      </c>
      <c r="E53" s="9" t="str">
        <f t="shared" si="1"/>
        <v>wtorek</v>
      </c>
      <c r="F53" s="10" t="str">
        <f t="shared" si="2"/>
        <v>wtorek</v>
      </c>
      <c r="G53" s="11" t="str">
        <f t="shared" si="3"/>
        <v>2%</v>
      </c>
      <c r="H53" s="1">
        <f t="shared" si="6"/>
        <v>44</v>
      </c>
      <c r="I53" s="34">
        <f t="shared" si="17"/>
        <v>2200</v>
      </c>
      <c r="J53" s="34">
        <f t="shared" si="4"/>
        <v>44</v>
      </c>
      <c r="K53" s="35"/>
      <c r="L53" s="35"/>
      <c r="M53" s="3">
        <f t="shared" si="13"/>
        <v>47.3</v>
      </c>
      <c r="N53" s="3">
        <f t="shared" si="8"/>
        <v>47.3</v>
      </c>
      <c r="O53" s="3">
        <f t="shared" si="9"/>
        <v>40</v>
      </c>
      <c r="P53" s="3">
        <f t="shared" si="10"/>
        <v>7.2999999999999972</v>
      </c>
      <c r="Q53" s="5">
        <f t="shared" si="15"/>
        <v>40</v>
      </c>
      <c r="R53" s="12">
        <f t="shared" si="14"/>
        <v>8.2000000000000046</v>
      </c>
      <c r="S53" s="62">
        <f t="shared" si="16"/>
        <v>0</v>
      </c>
    </row>
    <row r="54" spans="1:19" x14ac:dyDescent="0.2">
      <c r="A54" s="86"/>
      <c r="B54" s="66">
        <f t="shared" si="12"/>
        <v>45</v>
      </c>
      <c r="C54" s="8">
        <f t="shared" si="5"/>
        <v>41150</v>
      </c>
      <c r="D54" s="9">
        <f t="shared" si="0"/>
        <v>3</v>
      </c>
      <c r="E54" s="9" t="str">
        <f t="shared" si="1"/>
        <v>środa</v>
      </c>
      <c r="F54" s="10" t="str">
        <f t="shared" si="2"/>
        <v>środa</v>
      </c>
      <c r="G54" s="11" t="str">
        <f t="shared" si="3"/>
        <v>2%</v>
      </c>
      <c r="H54" s="1">
        <f t="shared" si="6"/>
        <v>45</v>
      </c>
      <c r="I54" s="34">
        <f t="shared" si="17"/>
        <v>2240</v>
      </c>
      <c r="J54" s="34">
        <f t="shared" si="4"/>
        <v>44.800000000000004</v>
      </c>
      <c r="K54" s="35"/>
      <c r="L54" s="35"/>
      <c r="M54" s="3">
        <f t="shared" si="13"/>
        <v>52.1</v>
      </c>
      <c r="N54" s="3">
        <f t="shared" si="8"/>
        <v>52.1</v>
      </c>
      <c r="O54" s="3">
        <f t="shared" si="9"/>
        <v>50</v>
      </c>
      <c r="P54" s="3">
        <f t="shared" si="10"/>
        <v>2.1000000000000014</v>
      </c>
      <c r="Q54" s="5">
        <f t="shared" si="15"/>
        <v>40</v>
      </c>
      <c r="R54" s="12">
        <f t="shared" si="14"/>
        <v>8.4000000000000039</v>
      </c>
      <c r="S54" s="62">
        <f t="shared" si="16"/>
        <v>0</v>
      </c>
    </row>
    <row r="55" spans="1:19" x14ac:dyDescent="0.2">
      <c r="A55" s="86"/>
      <c r="B55" s="66">
        <f t="shared" si="12"/>
        <v>46</v>
      </c>
      <c r="C55" s="8">
        <f t="shared" si="5"/>
        <v>41151</v>
      </c>
      <c r="D55" s="9">
        <f t="shared" si="0"/>
        <v>4</v>
      </c>
      <c r="E55" s="9" t="str">
        <f t="shared" si="1"/>
        <v>czwartek</v>
      </c>
      <c r="F55" s="10" t="str">
        <f t="shared" si="2"/>
        <v>czwartek</v>
      </c>
      <c r="G55" s="11" t="str">
        <f t="shared" si="3"/>
        <v>2%</v>
      </c>
      <c r="H55" s="1">
        <f t="shared" si="6"/>
        <v>46</v>
      </c>
      <c r="I55" s="34">
        <f t="shared" si="17"/>
        <v>2290</v>
      </c>
      <c r="J55" s="34">
        <f t="shared" si="4"/>
        <v>45.800000000000004</v>
      </c>
      <c r="K55" s="35"/>
      <c r="L55" s="35"/>
      <c r="M55" s="3">
        <f t="shared" si="13"/>
        <v>47.900000000000006</v>
      </c>
      <c r="N55" s="3">
        <f t="shared" si="8"/>
        <v>47.900000000000006</v>
      </c>
      <c r="O55" s="3">
        <f t="shared" si="9"/>
        <v>40</v>
      </c>
      <c r="P55" s="3">
        <f t="shared" si="10"/>
        <v>7.9000000000000057</v>
      </c>
      <c r="Q55" s="5">
        <f t="shared" si="15"/>
        <v>50</v>
      </c>
      <c r="R55" s="12">
        <f t="shared" si="14"/>
        <v>8.6000000000000032</v>
      </c>
      <c r="S55" s="62">
        <f t="shared" si="16"/>
        <v>0</v>
      </c>
    </row>
    <row r="56" spans="1:19" x14ac:dyDescent="0.2">
      <c r="A56" s="86"/>
      <c r="B56" s="66">
        <f t="shared" si="12"/>
        <v>47</v>
      </c>
      <c r="C56" s="8">
        <f t="shared" si="5"/>
        <v>41152</v>
      </c>
      <c r="D56" s="9">
        <f t="shared" si="0"/>
        <v>5</v>
      </c>
      <c r="E56" s="9" t="str">
        <f t="shared" si="1"/>
        <v>piątek</v>
      </c>
      <c r="F56" s="10" t="str">
        <f t="shared" si="2"/>
        <v>piątek</v>
      </c>
      <c r="G56" s="11" t="str">
        <f t="shared" si="3"/>
        <v>2%</v>
      </c>
      <c r="H56" s="1">
        <f t="shared" si="6"/>
        <v>47</v>
      </c>
      <c r="I56" s="34">
        <f t="shared" si="17"/>
        <v>2330</v>
      </c>
      <c r="J56" s="34">
        <f t="shared" si="4"/>
        <v>46.6</v>
      </c>
      <c r="K56" s="35"/>
      <c r="L56" s="35"/>
      <c r="M56" s="3">
        <f t="shared" si="13"/>
        <v>54.500000000000007</v>
      </c>
      <c r="N56" s="3">
        <f t="shared" si="8"/>
        <v>54.500000000000007</v>
      </c>
      <c r="O56" s="3">
        <f t="shared" si="9"/>
        <v>50</v>
      </c>
      <c r="P56" s="3">
        <f t="shared" si="10"/>
        <v>4.5000000000000071</v>
      </c>
      <c r="Q56" s="5">
        <f t="shared" si="15"/>
        <v>40</v>
      </c>
      <c r="R56" s="12">
        <f t="shared" si="14"/>
        <v>8.8000000000000025</v>
      </c>
      <c r="S56" s="62">
        <f t="shared" si="16"/>
        <v>0</v>
      </c>
    </row>
    <row r="57" spans="1:19" x14ac:dyDescent="0.2">
      <c r="A57" s="86"/>
      <c r="B57" s="66">
        <f t="shared" si="12"/>
        <v>48</v>
      </c>
      <c r="C57" s="8">
        <f t="shared" si="5"/>
        <v>41153</v>
      </c>
      <c r="D57" s="9">
        <f t="shared" si="0"/>
        <v>6</v>
      </c>
      <c r="E57" s="9" t="str">
        <f t="shared" si="1"/>
        <v>sobota</v>
      </c>
      <c r="F57" s="10" t="str">
        <f t="shared" si="2"/>
        <v>sobota</v>
      </c>
      <c r="G57" s="11" t="str">
        <f t="shared" si="3"/>
        <v>1,5%</v>
      </c>
      <c r="H57" s="1">
        <f t="shared" si="6"/>
        <v>48</v>
      </c>
      <c r="I57" s="34">
        <f t="shared" si="17"/>
        <v>2380</v>
      </c>
      <c r="J57" s="34">
        <f t="shared" si="4"/>
        <v>35.699999999999996</v>
      </c>
      <c r="K57" s="35"/>
      <c r="L57" s="35"/>
      <c r="M57" s="3">
        <f t="shared" si="13"/>
        <v>40.200000000000003</v>
      </c>
      <c r="N57" s="3">
        <f t="shared" si="8"/>
        <v>40.200000000000003</v>
      </c>
      <c r="O57" s="3">
        <f t="shared" si="9"/>
        <v>40</v>
      </c>
      <c r="P57" s="3">
        <f t="shared" si="10"/>
        <v>0.20000000000000284</v>
      </c>
      <c r="Q57" s="5">
        <f t="shared" si="15"/>
        <v>50</v>
      </c>
      <c r="R57" s="12">
        <f t="shared" si="14"/>
        <v>8.9500000000000028</v>
      </c>
      <c r="S57" s="62">
        <f t="shared" si="16"/>
        <v>0</v>
      </c>
    </row>
    <row r="58" spans="1:19" x14ac:dyDescent="0.2">
      <c r="A58" s="86"/>
      <c r="B58" s="66">
        <f t="shared" si="12"/>
        <v>49</v>
      </c>
      <c r="C58" s="8">
        <f t="shared" si="5"/>
        <v>41154</v>
      </c>
      <c r="D58" s="9">
        <f t="shared" si="0"/>
        <v>7</v>
      </c>
      <c r="E58" s="9" t="str">
        <f t="shared" si="1"/>
        <v>niedziela</v>
      </c>
      <c r="F58" s="10" t="str">
        <f t="shared" si="2"/>
        <v>niedziela</v>
      </c>
      <c r="G58" s="11" t="str">
        <f t="shared" si="3"/>
        <v>1,5%</v>
      </c>
      <c r="H58" s="1">
        <f t="shared" si="6"/>
        <v>49</v>
      </c>
      <c r="I58" s="34">
        <f t="shared" si="17"/>
        <v>2420</v>
      </c>
      <c r="J58" s="34">
        <f t="shared" si="4"/>
        <v>36.299999999999997</v>
      </c>
      <c r="K58" s="35"/>
      <c r="L58" s="35"/>
      <c r="M58" s="3">
        <f t="shared" si="13"/>
        <v>36.5</v>
      </c>
      <c r="N58" s="3">
        <f t="shared" si="8"/>
        <v>36.5</v>
      </c>
      <c r="O58" s="3">
        <f t="shared" si="9"/>
        <v>30</v>
      </c>
      <c r="P58" s="3">
        <f t="shared" si="10"/>
        <v>6.5</v>
      </c>
      <c r="Q58" s="5">
        <f t="shared" si="15"/>
        <v>40</v>
      </c>
      <c r="R58" s="12">
        <f t="shared" si="14"/>
        <v>9.1000000000000032</v>
      </c>
      <c r="S58" s="62">
        <f t="shared" si="16"/>
        <v>0</v>
      </c>
    </row>
    <row r="59" spans="1:19" x14ac:dyDescent="0.2">
      <c r="A59" s="86"/>
      <c r="B59" s="66">
        <f t="shared" si="12"/>
        <v>50</v>
      </c>
      <c r="C59" s="8">
        <f t="shared" si="5"/>
        <v>41155</v>
      </c>
      <c r="D59" s="9">
        <f t="shared" si="0"/>
        <v>1</v>
      </c>
      <c r="E59" s="9" t="str">
        <f t="shared" si="1"/>
        <v>poniedziałek</v>
      </c>
      <c r="F59" s="10" t="str">
        <f t="shared" si="2"/>
        <v>poniedziałek</v>
      </c>
      <c r="G59" s="11" t="str">
        <f t="shared" si="3"/>
        <v>2%</v>
      </c>
      <c r="H59" s="1">
        <f t="shared" si="6"/>
        <v>50</v>
      </c>
      <c r="I59" s="34">
        <f t="shared" si="17"/>
        <v>2450</v>
      </c>
      <c r="J59" s="34">
        <f t="shared" si="4"/>
        <v>49</v>
      </c>
      <c r="K59" s="35"/>
      <c r="L59" s="35"/>
      <c r="M59" s="3">
        <f t="shared" si="13"/>
        <v>55.5</v>
      </c>
      <c r="N59" s="3">
        <f t="shared" si="8"/>
        <v>55.5</v>
      </c>
      <c r="O59" s="3">
        <f t="shared" si="9"/>
        <v>50</v>
      </c>
      <c r="P59" s="3">
        <f t="shared" si="10"/>
        <v>5.5</v>
      </c>
      <c r="Q59" s="5">
        <f t="shared" si="15"/>
        <v>30</v>
      </c>
      <c r="R59" s="12">
        <f t="shared" si="14"/>
        <v>9.3000000000000025</v>
      </c>
      <c r="S59" s="62">
        <f t="shared" si="16"/>
        <v>0</v>
      </c>
    </row>
    <row r="60" spans="1:19" x14ac:dyDescent="0.2">
      <c r="A60" s="86"/>
      <c r="B60" s="66">
        <f t="shared" si="12"/>
        <v>51</v>
      </c>
      <c r="C60" s="8">
        <f t="shared" si="5"/>
        <v>41156</v>
      </c>
      <c r="D60" s="9">
        <f t="shared" si="0"/>
        <v>2</v>
      </c>
      <c r="E60" s="9" t="str">
        <f t="shared" si="1"/>
        <v>wtorek</v>
      </c>
      <c r="F60" s="10" t="str">
        <f t="shared" si="2"/>
        <v>wtorek</v>
      </c>
      <c r="G60" s="11" t="str">
        <f t="shared" si="3"/>
        <v>2%</v>
      </c>
      <c r="H60" s="1">
        <f t="shared" si="6"/>
        <v>51</v>
      </c>
      <c r="I60" s="34">
        <f t="shared" si="17"/>
        <v>2500</v>
      </c>
      <c r="J60" s="34">
        <f t="shared" si="4"/>
        <v>50</v>
      </c>
      <c r="K60" s="35"/>
      <c r="L60" s="35"/>
      <c r="M60" s="3">
        <f t="shared" si="13"/>
        <v>55.5</v>
      </c>
      <c r="N60" s="3">
        <f t="shared" si="8"/>
        <v>55.5</v>
      </c>
      <c r="O60" s="3">
        <f t="shared" si="9"/>
        <v>50</v>
      </c>
      <c r="P60" s="3">
        <f t="shared" si="10"/>
        <v>5.5</v>
      </c>
      <c r="Q60" s="5">
        <f t="shared" si="15"/>
        <v>50</v>
      </c>
      <c r="R60" s="12">
        <f t="shared" si="14"/>
        <v>9.5000000000000018</v>
      </c>
      <c r="S60" s="62">
        <f t="shared" si="16"/>
        <v>0</v>
      </c>
    </row>
    <row r="61" spans="1:19" x14ac:dyDescent="0.2">
      <c r="A61" s="86"/>
      <c r="B61" s="66">
        <f t="shared" si="12"/>
        <v>52</v>
      </c>
      <c r="C61" s="8">
        <f t="shared" si="5"/>
        <v>41157</v>
      </c>
      <c r="D61" s="9">
        <f t="shared" si="0"/>
        <v>3</v>
      </c>
      <c r="E61" s="9" t="str">
        <f t="shared" si="1"/>
        <v>środa</v>
      </c>
      <c r="F61" s="10" t="str">
        <f t="shared" si="2"/>
        <v>środa</v>
      </c>
      <c r="G61" s="11" t="str">
        <f t="shared" si="3"/>
        <v>2%</v>
      </c>
      <c r="H61" s="1">
        <f t="shared" si="6"/>
        <v>52</v>
      </c>
      <c r="I61" s="34">
        <f t="shared" si="17"/>
        <v>2550</v>
      </c>
      <c r="J61" s="34">
        <f t="shared" si="4"/>
        <v>51</v>
      </c>
      <c r="K61" s="35"/>
      <c r="L61" s="35"/>
      <c r="M61" s="3">
        <f t="shared" si="13"/>
        <v>56.5</v>
      </c>
      <c r="N61" s="3">
        <f t="shared" si="8"/>
        <v>56.5</v>
      </c>
      <c r="O61" s="3">
        <f t="shared" si="9"/>
        <v>50</v>
      </c>
      <c r="P61" s="3">
        <f t="shared" si="10"/>
        <v>6.5</v>
      </c>
      <c r="Q61" s="5">
        <f t="shared" si="15"/>
        <v>50</v>
      </c>
      <c r="R61" s="12">
        <f t="shared" si="14"/>
        <v>9.7000000000000011</v>
      </c>
      <c r="S61" s="62">
        <f t="shared" si="16"/>
        <v>0</v>
      </c>
    </row>
    <row r="62" spans="1:19" x14ac:dyDescent="0.2">
      <c r="A62" s="86"/>
      <c r="B62" s="66">
        <f t="shared" si="12"/>
        <v>53</v>
      </c>
      <c r="C62" s="8">
        <f t="shared" si="5"/>
        <v>41158</v>
      </c>
      <c r="D62" s="9">
        <f t="shared" si="0"/>
        <v>4</v>
      </c>
      <c r="E62" s="9" t="str">
        <f t="shared" si="1"/>
        <v>czwartek</v>
      </c>
      <c r="F62" s="10" t="str">
        <f t="shared" si="2"/>
        <v>czwartek</v>
      </c>
      <c r="G62" s="11" t="str">
        <f t="shared" si="3"/>
        <v>2%</v>
      </c>
      <c r="H62" s="1">
        <f t="shared" si="6"/>
        <v>53</v>
      </c>
      <c r="I62" s="34">
        <f t="shared" si="17"/>
        <v>2600</v>
      </c>
      <c r="J62" s="34">
        <f t="shared" si="4"/>
        <v>52</v>
      </c>
      <c r="K62" s="35"/>
      <c r="L62" s="35"/>
      <c r="M62" s="3">
        <f t="shared" si="13"/>
        <v>58.5</v>
      </c>
      <c r="N62" s="3">
        <f t="shared" si="8"/>
        <v>58.5</v>
      </c>
      <c r="O62" s="3">
        <f t="shared" si="9"/>
        <v>50</v>
      </c>
      <c r="P62" s="3">
        <f t="shared" si="10"/>
        <v>8.5</v>
      </c>
      <c r="Q62" s="5">
        <f t="shared" si="15"/>
        <v>50</v>
      </c>
      <c r="R62" s="12">
        <f t="shared" si="14"/>
        <v>9.9</v>
      </c>
      <c r="S62" s="62">
        <f t="shared" si="16"/>
        <v>0</v>
      </c>
    </row>
    <row r="63" spans="1:19" x14ac:dyDescent="0.2">
      <c r="A63" s="86"/>
      <c r="B63" s="66">
        <f t="shared" si="12"/>
        <v>54</v>
      </c>
      <c r="C63" s="8">
        <f t="shared" si="5"/>
        <v>41159</v>
      </c>
      <c r="D63" s="9">
        <f t="shared" si="0"/>
        <v>5</v>
      </c>
      <c r="E63" s="9" t="str">
        <f t="shared" si="1"/>
        <v>piątek</v>
      </c>
      <c r="F63" s="10" t="str">
        <f t="shared" si="2"/>
        <v>piątek</v>
      </c>
      <c r="G63" s="11" t="str">
        <f t="shared" si="3"/>
        <v>2%</v>
      </c>
      <c r="H63" s="1">
        <f t="shared" si="6"/>
        <v>54</v>
      </c>
      <c r="I63" s="34">
        <f t="shared" si="17"/>
        <v>2650</v>
      </c>
      <c r="J63" s="34">
        <f t="shared" si="4"/>
        <v>53</v>
      </c>
      <c r="K63" s="35"/>
      <c r="L63" s="35"/>
      <c r="M63" s="3">
        <f t="shared" si="13"/>
        <v>61.5</v>
      </c>
      <c r="N63" s="3">
        <f t="shared" si="8"/>
        <v>61.5</v>
      </c>
      <c r="O63" s="3">
        <f t="shared" si="9"/>
        <v>60</v>
      </c>
      <c r="P63" s="3">
        <f t="shared" si="10"/>
        <v>1.5</v>
      </c>
      <c r="Q63" s="5">
        <f t="shared" si="15"/>
        <v>50</v>
      </c>
      <c r="R63" s="12">
        <f t="shared" si="14"/>
        <v>10.1</v>
      </c>
      <c r="S63" s="62">
        <f t="shared" si="16"/>
        <v>0</v>
      </c>
    </row>
    <row r="64" spans="1:19" x14ac:dyDescent="0.2">
      <c r="A64" s="86"/>
      <c r="B64" s="66">
        <f t="shared" si="12"/>
        <v>55</v>
      </c>
      <c r="C64" s="8">
        <f t="shared" si="5"/>
        <v>41160</v>
      </c>
      <c r="D64" s="9">
        <f t="shared" si="0"/>
        <v>6</v>
      </c>
      <c r="E64" s="9" t="str">
        <f t="shared" si="1"/>
        <v>sobota</v>
      </c>
      <c r="F64" s="10" t="str">
        <f t="shared" si="2"/>
        <v>sobota</v>
      </c>
      <c r="G64" s="11" t="str">
        <f t="shared" si="3"/>
        <v>1,5%</v>
      </c>
      <c r="H64" s="1">
        <f t="shared" si="6"/>
        <v>55</v>
      </c>
      <c r="I64" s="34">
        <f t="shared" si="17"/>
        <v>2710</v>
      </c>
      <c r="J64" s="34">
        <f t="shared" si="4"/>
        <v>40.65</v>
      </c>
      <c r="K64" s="35"/>
      <c r="L64" s="35"/>
      <c r="M64" s="3">
        <f t="shared" si="13"/>
        <v>42.15</v>
      </c>
      <c r="N64" s="3">
        <f t="shared" si="8"/>
        <v>42.15</v>
      </c>
      <c r="O64" s="3">
        <f t="shared" si="9"/>
        <v>40</v>
      </c>
      <c r="P64" s="3">
        <f t="shared" si="10"/>
        <v>2.1499999999999986</v>
      </c>
      <c r="Q64" s="5">
        <f t="shared" si="15"/>
        <v>60</v>
      </c>
      <c r="R64" s="12">
        <f t="shared" si="14"/>
        <v>10.25</v>
      </c>
      <c r="S64" s="62">
        <f t="shared" si="16"/>
        <v>0</v>
      </c>
    </row>
    <row r="65" spans="1:19" x14ac:dyDescent="0.2">
      <c r="A65" s="86"/>
      <c r="B65" s="66">
        <f t="shared" si="12"/>
        <v>56</v>
      </c>
      <c r="C65" s="8">
        <f t="shared" si="5"/>
        <v>41161</v>
      </c>
      <c r="D65" s="9">
        <f t="shared" si="0"/>
        <v>7</v>
      </c>
      <c r="E65" s="9" t="str">
        <f t="shared" si="1"/>
        <v>niedziela</v>
      </c>
      <c r="F65" s="10" t="str">
        <f t="shared" si="2"/>
        <v>niedziela</v>
      </c>
      <c r="G65" s="11" t="str">
        <f t="shared" si="3"/>
        <v>1,5%</v>
      </c>
      <c r="H65" s="1">
        <f t="shared" si="6"/>
        <v>56</v>
      </c>
      <c r="I65" s="34">
        <f t="shared" si="17"/>
        <v>2750</v>
      </c>
      <c r="J65" s="34">
        <f t="shared" si="4"/>
        <v>41.25</v>
      </c>
      <c r="K65" s="35"/>
      <c r="L65" s="35"/>
      <c r="M65" s="3">
        <f t="shared" si="13"/>
        <v>43.4</v>
      </c>
      <c r="N65" s="3">
        <f t="shared" si="8"/>
        <v>43.4</v>
      </c>
      <c r="O65" s="3">
        <f t="shared" si="9"/>
        <v>40</v>
      </c>
      <c r="P65" s="3">
        <f t="shared" si="10"/>
        <v>3.3999999999999986</v>
      </c>
      <c r="Q65" s="5">
        <f t="shared" si="15"/>
        <v>40</v>
      </c>
      <c r="R65" s="12">
        <f t="shared" si="14"/>
        <v>10.4</v>
      </c>
      <c r="S65" s="62">
        <f t="shared" si="16"/>
        <v>0</v>
      </c>
    </row>
    <row r="66" spans="1:19" x14ac:dyDescent="0.2">
      <c r="A66" s="86"/>
      <c r="B66" s="66">
        <f t="shared" si="12"/>
        <v>57</v>
      </c>
      <c r="C66" s="8">
        <f t="shared" si="5"/>
        <v>41162</v>
      </c>
      <c r="D66" s="9">
        <f t="shared" si="0"/>
        <v>1</v>
      </c>
      <c r="E66" s="9" t="str">
        <f t="shared" si="1"/>
        <v>poniedziałek</v>
      </c>
      <c r="F66" s="10" t="str">
        <f t="shared" si="2"/>
        <v>poniedziałek</v>
      </c>
      <c r="G66" s="11" t="str">
        <f t="shared" si="3"/>
        <v>2%</v>
      </c>
      <c r="H66" s="1">
        <f t="shared" si="6"/>
        <v>57</v>
      </c>
      <c r="I66" s="34">
        <f t="shared" si="17"/>
        <v>2790</v>
      </c>
      <c r="J66" s="34">
        <f t="shared" si="4"/>
        <v>55.800000000000004</v>
      </c>
      <c r="K66" s="35"/>
      <c r="L66" s="35"/>
      <c r="M66" s="3">
        <f t="shared" si="13"/>
        <v>59.2</v>
      </c>
      <c r="N66" s="3">
        <f t="shared" si="8"/>
        <v>59.2</v>
      </c>
      <c r="O66" s="3">
        <f t="shared" si="9"/>
        <v>50</v>
      </c>
      <c r="P66" s="3">
        <f t="shared" si="10"/>
        <v>9.2000000000000028</v>
      </c>
      <c r="Q66" s="5">
        <f t="shared" si="15"/>
        <v>40</v>
      </c>
      <c r="R66" s="12">
        <f t="shared" si="14"/>
        <v>10.6</v>
      </c>
      <c r="S66" s="62">
        <f t="shared" si="16"/>
        <v>0</v>
      </c>
    </row>
    <row r="67" spans="1:19" x14ac:dyDescent="0.2">
      <c r="A67" s="86"/>
      <c r="B67" s="66">
        <f t="shared" si="12"/>
        <v>58</v>
      </c>
      <c r="C67" s="8">
        <f t="shared" si="5"/>
        <v>41163</v>
      </c>
      <c r="D67" s="9">
        <f t="shared" si="0"/>
        <v>2</v>
      </c>
      <c r="E67" s="9" t="str">
        <f t="shared" si="1"/>
        <v>wtorek</v>
      </c>
      <c r="F67" s="10" t="str">
        <f t="shared" si="2"/>
        <v>wtorek</v>
      </c>
      <c r="G67" s="11" t="str">
        <f t="shared" si="3"/>
        <v>2%</v>
      </c>
      <c r="H67" s="1">
        <f t="shared" si="6"/>
        <v>58</v>
      </c>
      <c r="I67" s="34">
        <f t="shared" si="17"/>
        <v>2840</v>
      </c>
      <c r="J67" s="34">
        <f t="shared" si="4"/>
        <v>56.800000000000004</v>
      </c>
      <c r="K67" s="35"/>
      <c r="L67" s="35"/>
      <c r="M67" s="3">
        <f t="shared" si="13"/>
        <v>66</v>
      </c>
      <c r="N67" s="3">
        <f t="shared" si="8"/>
        <v>66</v>
      </c>
      <c r="O67" s="3">
        <f t="shared" si="9"/>
        <v>60</v>
      </c>
      <c r="P67" s="3">
        <f t="shared" si="10"/>
        <v>6</v>
      </c>
      <c r="Q67" s="5">
        <f t="shared" si="15"/>
        <v>50</v>
      </c>
      <c r="R67" s="12">
        <f t="shared" si="14"/>
        <v>10.799999999999999</v>
      </c>
      <c r="S67" s="62">
        <f t="shared" si="16"/>
        <v>0</v>
      </c>
    </row>
    <row r="68" spans="1:19" x14ac:dyDescent="0.2">
      <c r="A68" s="86"/>
      <c r="B68" s="66">
        <f t="shared" si="12"/>
        <v>59</v>
      </c>
      <c r="C68" s="8">
        <f t="shared" si="5"/>
        <v>41164</v>
      </c>
      <c r="D68" s="9">
        <f t="shared" si="0"/>
        <v>3</v>
      </c>
      <c r="E68" s="9" t="str">
        <f t="shared" si="1"/>
        <v>środa</v>
      </c>
      <c r="F68" s="10" t="str">
        <f t="shared" si="2"/>
        <v>środa</v>
      </c>
      <c r="G68" s="11" t="str">
        <f t="shared" si="3"/>
        <v>2%</v>
      </c>
      <c r="H68" s="1">
        <f t="shared" si="6"/>
        <v>59</v>
      </c>
      <c r="I68" s="34">
        <f t="shared" si="17"/>
        <v>2900</v>
      </c>
      <c r="J68" s="34">
        <f t="shared" si="4"/>
        <v>58</v>
      </c>
      <c r="K68" s="35"/>
      <c r="L68" s="35"/>
      <c r="M68" s="3">
        <f t="shared" si="13"/>
        <v>64</v>
      </c>
      <c r="N68" s="3">
        <f t="shared" si="8"/>
        <v>64</v>
      </c>
      <c r="O68" s="3">
        <f t="shared" si="9"/>
        <v>60</v>
      </c>
      <c r="P68" s="3">
        <f t="shared" si="10"/>
        <v>4</v>
      </c>
      <c r="Q68" s="5">
        <f t="shared" si="15"/>
        <v>60</v>
      </c>
      <c r="R68" s="12">
        <f t="shared" si="14"/>
        <v>10.999999999999998</v>
      </c>
      <c r="S68" s="62">
        <f t="shared" si="16"/>
        <v>0</v>
      </c>
    </row>
    <row r="69" spans="1:19" x14ac:dyDescent="0.2">
      <c r="A69" s="86"/>
      <c r="B69" s="66">
        <f t="shared" si="12"/>
        <v>60</v>
      </c>
      <c r="C69" s="8">
        <f t="shared" si="5"/>
        <v>41165</v>
      </c>
      <c r="D69" s="9">
        <f t="shared" si="0"/>
        <v>4</v>
      </c>
      <c r="E69" s="9" t="str">
        <f t="shared" si="1"/>
        <v>czwartek</v>
      </c>
      <c r="F69" s="10" t="str">
        <f t="shared" si="2"/>
        <v>czwartek</v>
      </c>
      <c r="G69" s="11" t="str">
        <f t="shared" si="3"/>
        <v>2%</v>
      </c>
      <c r="H69" s="1">
        <f t="shared" si="6"/>
        <v>60</v>
      </c>
      <c r="I69" s="34">
        <f t="shared" si="17"/>
        <v>2960</v>
      </c>
      <c r="J69" s="34">
        <f t="shared" si="4"/>
        <v>59.2</v>
      </c>
      <c r="K69" s="35"/>
      <c r="L69" s="35"/>
      <c r="M69" s="3">
        <f t="shared" si="13"/>
        <v>63.2</v>
      </c>
      <c r="N69" s="3">
        <f t="shared" si="8"/>
        <v>63.2</v>
      </c>
      <c r="O69" s="3">
        <f t="shared" si="9"/>
        <v>60</v>
      </c>
      <c r="P69" s="3">
        <f t="shared" si="10"/>
        <v>3.2000000000000028</v>
      </c>
      <c r="Q69" s="5">
        <f t="shared" si="15"/>
        <v>60</v>
      </c>
      <c r="R69" s="12">
        <f t="shared" si="14"/>
        <v>11.199999999999998</v>
      </c>
      <c r="S69" s="62">
        <f t="shared" si="16"/>
        <v>0</v>
      </c>
    </row>
    <row r="70" spans="1:19" x14ac:dyDescent="0.2">
      <c r="A70" s="86"/>
      <c r="B70" s="66">
        <f t="shared" si="12"/>
        <v>61</v>
      </c>
      <c r="C70" s="8">
        <f t="shared" si="5"/>
        <v>41166</v>
      </c>
      <c r="D70" s="9">
        <f t="shared" si="0"/>
        <v>5</v>
      </c>
      <c r="E70" s="9" t="str">
        <f t="shared" si="1"/>
        <v>piątek</v>
      </c>
      <c r="F70" s="10" t="str">
        <f t="shared" si="2"/>
        <v>piątek</v>
      </c>
      <c r="G70" s="11" t="str">
        <f t="shared" si="3"/>
        <v>2%</v>
      </c>
      <c r="H70" s="1">
        <f t="shared" si="6"/>
        <v>61</v>
      </c>
      <c r="I70" s="34">
        <f t="shared" si="17"/>
        <v>3020</v>
      </c>
      <c r="J70" s="34">
        <f t="shared" si="4"/>
        <v>60.4</v>
      </c>
      <c r="K70" s="35"/>
      <c r="L70" s="35"/>
      <c r="M70" s="3">
        <f t="shared" si="13"/>
        <v>63.6</v>
      </c>
      <c r="N70" s="3">
        <f t="shared" si="8"/>
        <v>63.6</v>
      </c>
      <c r="O70" s="3">
        <f t="shared" si="9"/>
        <v>60</v>
      </c>
      <c r="P70" s="3">
        <f t="shared" si="10"/>
        <v>3.6000000000000014</v>
      </c>
      <c r="Q70" s="5">
        <f t="shared" si="15"/>
        <v>60</v>
      </c>
      <c r="R70" s="12">
        <f t="shared" si="14"/>
        <v>11.399999999999997</v>
      </c>
      <c r="S70" s="62">
        <f t="shared" si="16"/>
        <v>0</v>
      </c>
    </row>
    <row r="71" spans="1:19" x14ac:dyDescent="0.2">
      <c r="A71" s="86"/>
      <c r="B71" s="66">
        <f t="shared" si="12"/>
        <v>62</v>
      </c>
      <c r="C71" s="8">
        <f t="shared" si="5"/>
        <v>41167</v>
      </c>
      <c r="D71" s="9">
        <f t="shared" si="0"/>
        <v>6</v>
      </c>
      <c r="E71" s="9" t="str">
        <f t="shared" si="1"/>
        <v>sobota</v>
      </c>
      <c r="F71" s="10" t="str">
        <f t="shared" si="2"/>
        <v>sobota</v>
      </c>
      <c r="G71" s="11" t="str">
        <f t="shared" si="3"/>
        <v>1,5%</v>
      </c>
      <c r="H71" s="1">
        <f t="shared" si="6"/>
        <v>62</v>
      </c>
      <c r="I71" s="34">
        <f t="shared" si="17"/>
        <v>3080</v>
      </c>
      <c r="J71" s="34">
        <f t="shared" si="4"/>
        <v>46.199999999999996</v>
      </c>
      <c r="K71" s="35"/>
      <c r="L71" s="35"/>
      <c r="M71" s="3">
        <f t="shared" si="13"/>
        <v>49.8</v>
      </c>
      <c r="N71" s="3">
        <f t="shared" si="8"/>
        <v>49.8</v>
      </c>
      <c r="O71" s="3">
        <f t="shared" si="9"/>
        <v>40</v>
      </c>
      <c r="P71" s="3">
        <f t="shared" si="10"/>
        <v>9.7999999999999972</v>
      </c>
      <c r="Q71" s="5">
        <f t="shared" si="15"/>
        <v>60</v>
      </c>
      <c r="R71" s="12">
        <f t="shared" si="14"/>
        <v>11.549999999999997</v>
      </c>
      <c r="S71" s="62">
        <f t="shared" si="16"/>
        <v>0</v>
      </c>
    </row>
    <row r="72" spans="1:19" x14ac:dyDescent="0.2">
      <c r="A72" s="86"/>
      <c r="B72" s="66">
        <f t="shared" si="12"/>
        <v>63</v>
      </c>
      <c r="C72" s="8">
        <f t="shared" si="5"/>
        <v>41168</v>
      </c>
      <c r="D72" s="9">
        <f t="shared" si="0"/>
        <v>7</v>
      </c>
      <c r="E72" s="9" t="str">
        <f t="shared" si="1"/>
        <v>niedziela</v>
      </c>
      <c r="F72" s="10" t="str">
        <f t="shared" si="2"/>
        <v>niedziela</v>
      </c>
      <c r="G72" s="11" t="str">
        <f t="shared" si="3"/>
        <v>1,5%</v>
      </c>
      <c r="H72" s="1">
        <f t="shared" si="6"/>
        <v>63</v>
      </c>
      <c r="I72" s="34">
        <f t="shared" si="17"/>
        <v>3120</v>
      </c>
      <c r="J72" s="34">
        <f t="shared" si="4"/>
        <v>46.8</v>
      </c>
      <c r="K72" s="35"/>
      <c r="L72" s="35"/>
      <c r="M72" s="3">
        <f t="shared" si="13"/>
        <v>56.599999999999994</v>
      </c>
      <c r="N72" s="3">
        <f t="shared" si="8"/>
        <v>56.599999999999994</v>
      </c>
      <c r="O72" s="3">
        <f t="shared" si="9"/>
        <v>50</v>
      </c>
      <c r="P72" s="3">
        <f t="shared" si="10"/>
        <v>6.5999999999999943</v>
      </c>
      <c r="Q72" s="5">
        <f t="shared" si="15"/>
        <v>40</v>
      </c>
      <c r="R72" s="12">
        <f t="shared" si="14"/>
        <v>11.699999999999998</v>
      </c>
      <c r="S72" s="62">
        <f t="shared" si="16"/>
        <v>0</v>
      </c>
    </row>
    <row r="73" spans="1:19" x14ac:dyDescent="0.2">
      <c r="A73" s="86"/>
      <c r="B73" s="66">
        <f t="shared" si="12"/>
        <v>64</v>
      </c>
      <c r="C73" s="8">
        <f t="shared" si="5"/>
        <v>41169</v>
      </c>
      <c r="D73" s="9">
        <f t="shared" si="0"/>
        <v>1</v>
      </c>
      <c r="E73" s="9" t="str">
        <f t="shared" si="1"/>
        <v>poniedziałek</v>
      </c>
      <c r="F73" s="10" t="str">
        <f t="shared" si="2"/>
        <v>poniedziałek</v>
      </c>
      <c r="G73" s="11" t="str">
        <f t="shared" si="3"/>
        <v>2%</v>
      </c>
      <c r="H73" s="1">
        <f t="shared" si="6"/>
        <v>64</v>
      </c>
      <c r="I73" s="34">
        <f t="shared" si="17"/>
        <v>3170</v>
      </c>
      <c r="J73" s="34">
        <f t="shared" si="4"/>
        <v>63.4</v>
      </c>
      <c r="K73" s="35"/>
      <c r="L73" s="35"/>
      <c r="M73" s="3">
        <f t="shared" si="13"/>
        <v>70</v>
      </c>
      <c r="N73" s="3">
        <f t="shared" si="8"/>
        <v>70</v>
      </c>
      <c r="O73" s="3">
        <f t="shared" si="9"/>
        <v>70</v>
      </c>
      <c r="P73" s="3">
        <f t="shared" si="10"/>
        <v>0</v>
      </c>
      <c r="Q73" s="5">
        <f t="shared" si="15"/>
        <v>50</v>
      </c>
      <c r="R73" s="12">
        <f t="shared" si="14"/>
        <v>11.899999999999997</v>
      </c>
      <c r="S73" s="62">
        <f t="shared" si="16"/>
        <v>0</v>
      </c>
    </row>
    <row r="74" spans="1:19" x14ac:dyDescent="0.2">
      <c r="A74" s="86"/>
      <c r="B74" s="66">
        <f t="shared" si="12"/>
        <v>65</v>
      </c>
      <c r="C74" s="8">
        <f t="shared" si="5"/>
        <v>41170</v>
      </c>
      <c r="D74" s="9">
        <f t="shared" ref="D74:D137" si="18">WEEKDAY(C74,2)</f>
        <v>2</v>
      </c>
      <c r="E74" s="9" t="str">
        <f t="shared" ref="E74:E137" si="19">IF(D74=1,"poniedziałek",IF(D74=2,"wtorek", IF(D74=3,"środa",IF(D74=4,"czwartek", IF(D74=5,"piątek", IF(D74=6, "sobota", IF(D74=7, "niedziela")))))))</f>
        <v>wtorek</v>
      </c>
      <c r="F74" s="10" t="str">
        <f t="shared" ref="F74:F137" si="20">E74</f>
        <v>wtorek</v>
      </c>
      <c r="G74" s="11" t="str">
        <f t="shared" ref="G74:G137" si="21">IF(D74=1,"2%",IF(D74=2,"2%", IF(D74=3,"2%",IF(D74=4,"2%", IF(D74=5,"2%", IF(D74=6, "1,5%", IF(D74=7, "1,5%")))))))</f>
        <v>2%</v>
      </c>
      <c r="H74" s="1">
        <f t="shared" si="6"/>
        <v>65</v>
      </c>
      <c r="I74" s="34">
        <f t="shared" si="17"/>
        <v>3240</v>
      </c>
      <c r="J74" s="34">
        <f t="shared" ref="J74:J137" si="22">I74*G74</f>
        <v>64.8</v>
      </c>
      <c r="K74" s="35"/>
      <c r="L74" s="35"/>
      <c r="M74" s="3">
        <f t="shared" si="13"/>
        <v>64.8</v>
      </c>
      <c r="N74" s="3">
        <f t="shared" si="8"/>
        <v>64.8</v>
      </c>
      <c r="O74" s="3">
        <f t="shared" si="9"/>
        <v>60</v>
      </c>
      <c r="P74" s="3">
        <f t="shared" si="10"/>
        <v>4.7999999999999972</v>
      </c>
      <c r="Q74" s="5">
        <f t="shared" si="15"/>
        <v>70</v>
      </c>
      <c r="R74" s="12">
        <f t="shared" si="14"/>
        <v>12.099999999999996</v>
      </c>
      <c r="S74" s="62">
        <f t="shared" si="16"/>
        <v>0</v>
      </c>
    </row>
    <row r="75" spans="1:19" x14ac:dyDescent="0.2">
      <c r="A75" s="86"/>
      <c r="B75" s="66">
        <f t="shared" si="12"/>
        <v>66</v>
      </c>
      <c r="C75" s="8">
        <f t="shared" ref="C75:C138" si="23">C74+1</f>
        <v>41171</v>
      </c>
      <c r="D75" s="9">
        <f t="shared" si="18"/>
        <v>3</v>
      </c>
      <c r="E75" s="9" t="str">
        <f t="shared" si="19"/>
        <v>środa</v>
      </c>
      <c r="F75" s="10" t="str">
        <f t="shared" si="20"/>
        <v>środa</v>
      </c>
      <c r="G75" s="11" t="str">
        <f t="shared" si="21"/>
        <v>2%</v>
      </c>
      <c r="H75" s="1">
        <f t="shared" ref="H75:H138" si="24">H74+1</f>
        <v>66</v>
      </c>
      <c r="I75" s="34">
        <f t="shared" ref="I75:I90" si="25">I74+O74</f>
        <v>3300</v>
      </c>
      <c r="J75" s="34">
        <f t="shared" si="22"/>
        <v>66</v>
      </c>
      <c r="K75" s="35"/>
      <c r="L75" s="35"/>
      <c r="M75" s="3">
        <f t="shared" si="13"/>
        <v>70.8</v>
      </c>
      <c r="N75" s="3">
        <f t="shared" ref="N75:N138" si="26">M75-L75</f>
        <v>70.8</v>
      </c>
      <c r="O75" s="3">
        <f t="shared" ref="O75:O138" si="27">FLOOR(N75,10)</f>
        <v>70</v>
      </c>
      <c r="P75" s="3">
        <f t="shared" ref="P75:P138" si="28">M75-L75-O75</f>
        <v>0.79999999999999716</v>
      </c>
      <c r="Q75" s="5">
        <f t="shared" si="15"/>
        <v>60</v>
      </c>
      <c r="R75" s="12">
        <f t="shared" si="14"/>
        <v>12.299999999999995</v>
      </c>
      <c r="S75" s="62">
        <f t="shared" si="16"/>
        <v>0</v>
      </c>
    </row>
    <row r="76" spans="1:19" x14ac:dyDescent="0.2">
      <c r="A76" s="86"/>
      <c r="B76" s="66">
        <f t="shared" si="12"/>
        <v>67</v>
      </c>
      <c r="C76" s="8">
        <f t="shared" si="23"/>
        <v>41172</v>
      </c>
      <c r="D76" s="9">
        <f t="shared" si="18"/>
        <v>4</v>
      </c>
      <c r="E76" s="9" t="str">
        <f t="shared" si="19"/>
        <v>czwartek</v>
      </c>
      <c r="F76" s="10" t="str">
        <f t="shared" si="20"/>
        <v>czwartek</v>
      </c>
      <c r="G76" s="11" t="str">
        <f t="shared" si="21"/>
        <v>2%</v>
      </c>
      <c r="H76" s="1">
        <f t="shared" si="24"/>
        <v>67</v>
      </c>
      <c r="I76" s="34">
        <f t="shared" si="25"/>
        <v>3370</v>
      </c>
      <c r="J76" s="34">
        <f t="shared" si="22"/>
        <v>67.400000000000006</v>
      </c>
      <c r="K76" s="35"/>
      <c r="L76" s="35"/>
      <c r="M76" s="3">
        <f t="shared" si="13"/>
        <v>68.2</v>
      </c>
      <c r="N76" s="3">
        <f t="shared" si="26"/>
        <v>68.2</v>
      </c>
      <c r="O76" s="3">
        <f t="shared" si="27"/>
        <v>60</v>
      </c>
      <c r="P76" s="3">
        <f t="shared" si="28"/>
        <v>8.2000000000000028</v>
      </c>
      <c r="Q76" s="5">
        <f t="shared" si="15"/>
        <v>70</v>
      </c>
      <c r="R76" s="12">
        <f t="shared" si="14"/>
        <v>12.499999999999995</v>
      </c>
      <c r="S76" s="62">
        <f t="shared" si="16"/>
        <v>0</v>
      </c>
    </row>
    <row r="77" spans="1:19" x14ac:dyDescent="0.2">
      <c r="A77" s="86"/>
      <c r="B77" s="66">
        <f t="shared" ref="B77:B90" si="29">B76+1</f>
        <v>68</v>
      </c>
      <c r="C77" s="8">
        <f t="shared" si="23"/>
        <v>41173</v>
      </c>
      <c r="D77" s="9">
        <f t="shared" si="18"/>
        <v>5</v>
      </c>
      <c r="E77" s="9" t="str">
        <f t="shared" si="19"/>
        <v>piątek</v>
      </c>
      <c r="F77" s="10" t="str">
        <f t="shared" si="20"/>
        <v>piątek</v>
      </c>
      <c r="G77" s="11" t="str">
        <f t="shared" si="21"/>
        <v>2%</v>
      </c>
      <c r="H77" s="1">
        <f t="shared" si="24"/>
        <v>68</v>
      </c>
      <c r="I77" s="34">
        <f t="shared" si="25"/>
        <v>3430</v>
      </c>
      <c r="J77" s="34">
        <f t="shared" si="22"/>
        <v>68.600000000000009</v>
      </c>
      <c r="K77" s="35"/>
      <c r="L77" s="35"/>
      <c r="M77" s="3">
        <f t="shared" ref="M77:M140" si="30">P76+J77+K77</f>
        <v>76.800000000000011</v>
      </c>
      <c r="N77" s="3">
        <f t="shared" si="26"/>
        <v>76.800000000000011</v>
      </c>
      <c r="O77" s="3">
        <f t="shared" si="27"/>
        <v>70</v>
      </c>
      <c r="P77" s="3">
        <f t="shared" si="28"/>
        <v>6.8000000000000114</v>
      </c>
      <c r="Q77" s="5">
        <f t="shared" si="15"/>
        <v>60</v>
      </c>
      <c r="R77" s="12">
        <f t="shared" ref="R77:R140" si="31">R76+10*G77</f>
        <v>12.699999999999994</v>
      </c>
      <c r="S77" s="62">
        <f t="shared" si="16"/>
        <v>0</v>
      </c>
    </row>
    <row r="78" spans="1:19" x14ac:dyDescent="0.2">
      <c r="A78" s="86"/>
      <c r="B78" s="66">
        <f t="shared" si="29"/>
        <v>69</v>
      </c>
      <c r="C78" s="8">
        <f t="shared" si="23"/>
        <v>41174</v>
      </c>
      <c r="D78" s="9">
        <f t="shared" si="18"/>
        <v>6</v>
      </c>
      <c r="E78" s="9" t="str">
        <f t="shared" si="19"/>
        <v>sobota</v>
      </c>
      <c r="F78" s="10" t="str">
        <f t="shared" si="20"/>
        <v>sobota</v>
      </c>
      <c r="G78" s="11" t="str">
        <f t="shared" si="21"/>
        <v>1,5%</v>
      </c>
      <c r="H78" s="1">
        <f t="shared" si="24"/>
        <v>69</v>
      </c>
      <c r="I78" s="34">
        <f t="shared" si="25"/>
        <v>3500</v>
      </c>
      <c r="J78" s="34">
        <f t="shared" si="22"/>
        <v>52.5</v>
      </c>
      <c r="K78" s="35"/>
      <c r="L78" s="35"/>
      <c r="M78" s="3">
        <f t="shared" si="30"/>
        <v>59.300000000000011</v>
      </c>
      <c r="N78" s="3">
        <f t="shared" si="26"/>
        <v>59.300000000000011</v>
      </c>
      <c r="O78" s="3">
        <f t="shared" si="27"/>
        <v>50</v>
      </c>
      <c r="P78" s="3">
        <f t="shared" si="28"/>
        <v>9.3000000000000114</v>
      </c>
      <c r="Q78" s="5">
        <f t="shared" si="15"/>
        <v>70</v>
      </c>
      <c r="R78" s="12">
        <f t="shared" si="31"/>
        <v>12.849999999999994</v>
      </c>
      <c r="S78" s="62">
        <f t="shared" si="16"/>
        <v>0</v>
      </c>
    </row>
    <row r="79" spans="1:19" x14ac:dyDescent="0.2">
      <c r="A79" s="86"/>
      <c r="B79" s="66">
        <f t="shared" si="29"/>
        <v>70</v>
      </c>
      <c r="C79" s="8">
        <f t="shared" si="23"/>
        <v>41175</v>
      </c>
      <c r="D79" s="9">
        <f t="shared" si="18"/>
        <v>7</v>
      </c>
      <c r="E79" s="9" t="str">
        <f t="shared" si="19"/>
        <v>niedziela</v>
      </c>
      <c r="F79" s="10" t="str">
        <f t="shared" si="20"/>
        <v>niedziela</v>
      </c>
      <c r="G79" s="11" t="str">
        <f t="shared" si="21"/>
        <v>1,5%</v>
      </c>
      <c r="H79" s="1">
        <f t="shared" si="24"/>
        <v>70</v>
      </c>
      <c r="I79" s="34">
        <f t="shared" si="25"/>
        <v>3550</v>
      </c>
      <c r="J79" s="34">
        <f t="shared" si="22"/>
        <v>53.25</v>
      </c>
      <c r="K79" s="35"/>
      <c r="L79" s="35"/>
      <c r="M79" s="3">
        <f t="shared" si="30"/>
        <v>62.550000000000011</v>
      </c>
      <c r="N79" s="3">
        <f t="shared" si="26"/>
        <v>62.550000000000011</v>
      </c>
      <c r="O79" s="3">
        <f t="shared" si="27"/>
        <v>60</v>
      </c>
      <c r="P79" s="3">
        <f t="shared" si="28"/>
        <v>2.5500000000000114</v>
      </c>
      <c r="Q79" s="5">
        <f t="shared" si="15"/>
        <v>50</v>
      </c>
      <c r="R79" s="12">
        <f t="shared" si="31"/>
        <v>12.999999999999995</v>
      </c>
      <c r="S79" s="62">
        <f t="shared" si="16"/>
        <v>0</v>
      </c>
    </row>
    <row r="80" spans="1:19" x14ac:dyDescent="0.2">
      <c r="A80" s="86"/>
      <c r="B80" s="66">
        <f t="shared" si="29"/>
        <v>71</v>
      </c>
      <c r="C80" s="8">
        <f t="shared" si="23"/>
        <v>41176</v>
      </c>
      <c r="D80" s="9">
        <f t="shared" si="18"/>
        <v>1</v>
      </c>
      <c r="E80" s="9" t="str">
        <f t="shared" si="19"/>
        <v>poniedziałek</v>
      </c>
      <c r="F80" s="10" t="str">
        <f t="shared" si="20"/>
        <v>poniedziałek</v>
      </c>
      <c r="G80" s="11" t="str">
        <f t="shared" si="21"/>
        <v>2%</v>
      </c>
      <c r="H80" s="1">
        <f t="shared" si="24"/>
        <v>71</v>
      </c>
      <c r="I80" s="34">
        <f t="shared" si="25"/>
        <v>3610</v>
      </c>
      <c r="J80" s="34">
        <f t="shared" si="22"/>
        <v>72.2</v>
      </c>
      <c r="K80" s="35"/>
      <c r="L80" s="35"/>
      <c r="M80" s="3">
        <f t="shared" si="30"/>
        <v>74.750000000000014</v>
      </c>
      <c r="N80" s="3">
        <f t="shared" si="26"/>
        <v>74.750000000000014</v>
      </c>
      <c r="O80" s="3">
        <f t="shared" si="27"/>
        <v>70</v>
      </c>
      <c r="P80" s="3">
        <f t="shared" si="28"/>
        <v>4.7500000000000142</v>
      </c>
      <c r="Q80" s="5">
        <f t="shared" ref="Q80:Q143" si="32">O79</f>
        <v>60</v>
      </c>
      <c r="R80" s="12">
        <f t="shared" si="31"/>
        <v>13.199999999999994</v>
      </c>
      <c r="S80" s="62">
        <f t="shared" si="16"/>
        <v>0</v>
      </c>
    </row>
    <row r="81" spans="1:19" x14ac:dyDescent="0.2">
      <c r="A81" s="86"/>
      <c r="B81" s="66">
        <f t="shared" si="29"/>
        <v>72</v>
      </c>
      <c r="C81" s="8">
        <f t="shared" si="23"/>
        <v>41177</v>
      </c>
      <c r="D81" s="9">
        <f t="shared" si="18"/>
        <v>2</v>
      </c>
      <c r="E81" s="9" t="str">
        <f t="shared" si="19"/>
        <v>wtorek</v>
      </c>
      <c r="F81" s="10" t="str">
        <f t="shared" si="20"/>
        <v>wtorek</v>
      </c>
      <c r="G81" s="11" t="str">
        <f t="shared" si="21"/>
        <v>2%</v>
      </c>
      <c r="H81" s="1">
        <f t="shared" si="24"/>
        <v>72</v>
      </c>
      <c r="I81" s="34">
        <f t="shared" si="25"/>
        <v>3680</v>
      </c>
      <c r="J81" s="34">
        <f t="shared" si="22"/>
        <v>73.600000000000009</v>
      </c>
      <c r="K81" s="35"/>
      <c r="L81" s="35"/>
      <c r="M81" s="3">
        <f t="shared" si="30"/>
        <v>78.350000000000023</v>
      </c>
      <c r="N81" s="3">
        <f t="shared" si="26"/>
        <v>78.350000000000023</v>
      </c>
      <c r="O81" s="3">
        <f t="shared" si="27"/>
        <v>70</v>
      </c>
      <c r="P81" s="3">
        <f t="shared" si="28"/>
        <v>8.3500000000000227</v>
      </c>
      <c r="Q81" s="5">
        <f t="shared" si="32"/>
        <v>70</v>
      </c>
      <c r="R81" s="12">
        <f t="shared" si="31"/>
        <v>13.399999999999993</v>
      </c>
      <c r="S81" s="62">
        <f t="shared" ref="S81:S144" si="33">S80+L81</f>
        <v>0</v>
      </c>
    </row>
    <row r="82" spans="1:19" x14ac:dyDescent="0.2">
      <c r="A82" s="86"/>
      <c r="B82" s="66">
        <f t="shared" si="29"/>
        <v>73</v>
      </c>
      <c r="C82" s="8">
        <f t="shared" si="23"/>
        <v>41178</v>
      </c>
      <c r="D82" s="9">
        <f t="shared" si="18"/>
        <v>3</v>
      </c>
      <c r="E82" s="9" t="str">
        <f t="shared" si="19"/>
        <v>środa</v>
      </c>
      <c r="F82" s="10" t="str">
        <f t="shared" si="20"/>
        <v>środa</v>
      </c>
      <c r="G82" s="11" t="str">
        <f t="shared" si="21"/>
        <v>2%</v>
      </c>
      <c r="H82" s="1">
        <f t="shared" si="24"/>
        <v>73</v>
      </c>
      <c r="I82" s="34">
        <f t="shared" si="25"/>
        <v>3750</v>
      </c>
      <c r="J82" s="34">
        <f t="shared" si="22"/>
        <v>75</v>
      </c>
      <c r="K82" s="35"/>
      <c r="L82" s="35"/>
      <c r="M82" s="3">
        <f t="shared" si="30"/>
        <v>83.350000000000023</v>
      </c>
      <c r="N82" s="3">
        <f t="shared" si="26"/>
        <v>83.350000000000023</v>
      </c>
      <c r="O82" s="3">
        <f t="shared" si="27"/>
        <v>80</v>
      </c>
      <c r="P82" s="3">
        <f t="shared" si="28"/>
        <v>3.3500000000000227</v>
      </c>
      <c r="Q82" s="5">
        <f t="shared" si="32"/>
        <v>70</v>
      </c>
      <c r="R82" s="12">
        <f t="shared" si="31"/>
        <v>13.599999999999993</v>
      </c>
      <c r="S82" s="62">
        <f t="shared" si="33"/>
        <v>0</v>
      </c>
    </row>
    <row r="83" spans="1:19" x14ac:dyDescent="0.2">
      <c r="A83" s="86"/>
      <c r="B83" s="66">
        <f t="shared" si="29"/>
        <v>74</v>
      </c>
      <c r="C83" s="8">
        <f t="shared" si="23"/>
        <v>41179</v>
      </c>
      <c r="D83" s="9">
        <f t="shared" si="18"/>
        <v>4</v>
      </c>
      <c r="E83" s="9" t="str">
        <f t="shared" si="19"/>
        <v>czwartek</v>
      </c>
      <c r="F83" s="10" t="str">
        <f t="shared" si="20"/>
        <v>czwartek</v>
      </c>
      <c r="G83" s="11" t="str">
        <f t="shared" si="21"/>
        <v>2%</v>
      </c>
      <c r="H83" s="1">
        <f t="shared" si="24"/>
        <v>74</v>
      </c>
      <c r="I83" s="34">
        <f t="shared" si="25"/>
        <v>3830</v>
      </c>
      <c r="J83" s="34">
        <f t="shared" si="22"/>
        <v>76.600000000000009</v>
      </c>
      <c r="K83" s="35"/>
      <c r="L83" s="35"/>
      <c r="M83" s="3">
        <f t="shared" si="30"/>
        <v>79.950000000000031</v>
      </c>
      <c r="N83" s="3">
        <f t="shared" si="26"/>
        <v>79.950000000000031</v>
      </c>
      <c r="O83" s="3">
        <f t="shared" si="27"/>
        <v>70</v>
      </c>
      <c r="P83" s="3">
        <f t="shared" si="28"/>
        <v>9.9500000000000313</v>
      </c>
      <c r="Q83" s="5">
        <f t="shared" si="32"/>
        <v>80</v>
      </c>
      <c r="R83" s="12">
        <f t="shared" si="31"/>
        <v>13.799999999999992</v>
      </c>
      <c r="S83" s="62">
        <f t="shared" si="33"/>
        <v>0</v>
      </c>
    </row>
    <row r="84" spans="1:19" x14ac:dyDescent="0.2">
      <c r="A84" s="86"/>
      <c r="B84" s="66">
        <f t="shared" si="29"/>
        <v>75</v>
      </c>
      <c r="C84" s="8">
        <f t="shared" si="23"/>
        <v>41180</v>
      </c>
      <c r="D84" s="9">
        <f t="shared" si="18"/>
        <v>5</v>
      </c>
      <c r="E84" s="9" t="str">
        <f t="shared" si="19"/>
        <v>piątek</v>
      </c>
      <c r="F84" s="10" t="str">
        <f t="shared" si="20"/>
        <v>piątek</v>
      </c>
      <c r="G84" s="11" t="str">
        <f t="shared" si="21"/>
        <v>2%</v>
      </c>
      <c r="H84" s="1">
        <f t="shared" si="24"/>
        <v>75</v>
      </c>
      <c r="I84" s="34">
        <f t="shared" si="25"/>
        <v>3900</v>
      </c>
      <c r="J84" s="34">
        <f t="shared" si="22"/>
        <v>78</v>
      </c>
      <c r="K84" s="35"/>
      <c r="L84" s="35"/>
      <c r="M84" s="3">
        <f t="shared" si="30"/>
        <v>87.950000000000031</v>
      </c>
      <c r="N84" s="3">
        <f t="shared" si="26"/>
        <v>87.950000000000031</v>
      </c>
      <c r="O84" s="3">
        <f t="shared" si="27"/>
        <v>80</v>
      </c>
      <c r="P84" s="3">
        <f t="shared" si="28"/>
        <v>7.9500000000000313</v>
      </c>
      <c r="Q84" s="5">
        <f t="shared" si="32"/>
        <v>70</v>
      </c>
      <c r="R84" s="12">
        <f t="shared" si="31"/>
        <v>13.999999999999991</v>
      </c>
      <c r="S84" s="62">
        <f t="shared" si="33"/>
        <v>0</v>
      </c>
    </row>
    <row r="85" spans="1:19" x14ac:dyDescent="0.2">
      <c r="A85" s="86"/>
      <c r="B85" s="66">
        <f t="shared" si="29"/>
        <v>76</v>
      </c>
      <c r="C85" s="8">
        <f t="shared" si="23"/>
        <v>41181</v>
      </c>
      <c r="D85" s="9">
        <f t="shared" si="18"/>
        <v>6</v>
      </c>
      <c r="E85" s="9" t="str">
        <f t="shared" si="19"/>
        <v>sobota</v>
      </c>
      <c r="F85" s="10" t="str">
        <f t="shared" si="20"/>
        <v>sobota</v>
      </c>
      <c r="G85" s="11" t="str">
        <f t="shared" si="21"/>
        <v>1,5%</v>
      </c>
      <c r="H85" s="1">
        <f t="shared" si="24"/>
        <v>76</v>
      </c>
      <c r="I85" s="34">
        <f t="shared" si="25"/>
        <v>3980</v>
      </c>
      <c r="J85" s="34">
        <f t="shared" si="22"/>
        <v>59.699999999999996</v>
      </c>
      <c r="K85" s="35"/>
      <c r="L85" s="35"/>
      <c r="M85" s="3">
        <f t="shared" si="30"/>
        <v>67.650000000000034</v>
      </c>
      <c r="N85" s="3">
        <f t="shared" si="26"/>
        <v>67.650000000000034</v>
      </c>
      <c r="O85" s="3">
        <f t="shared" si="27"/>
        <v>60</v>
      </c>
      <c r="P85" s="3">
        <f t="shared" si="28"/>
        <v>7.6500000000000341</v>
      </c>
      <c r="Q85" s="5">
        <f t="shared" si="32"/>
        <v>80</v>
      </c>
      <c r="R85" s="12">
        <f t="shared" si="31"/>
        <v>14.149999999999991</v>
      </c>
      <c r="S85" s="62">
        <f t="shared" si="33"/>
        <v>0</v>
      </c>
    </row>
    <row r="86" spans="1:19" x14ac:dyDescent="0.2">
      <c r="A86" s="86"/>
      <c r="B86" s="66">
        <f t="shared" si="29"/>
        <v>77</v>
      </c>
      <c r="C86" s="8">
        <f t="shared" si="23"/>
        <v>41182</v>
      </c>
      <c r="D86" s="9">
        <f t="shared" si="18"/>
        <v>7</v>
      </c>
      <c r="E86" s="9" t="str">
        <f t="shared" si="19"/>
        <v>niedziela</v>
      </c>
      <c r="F86" s="10" t="str">
        <f t="shared" si="20"/>
        <v>niedziela</v>
      </c>
      <c r="G86" s="11" t="str">
        <f t="shared" si="21"/>
        <v>1,5%</v>
      </c>
      <c r="H86" s="1">
        <f t="shared" si="24"/>
        <v>77</v>
      </c>
      <c r="I86" s="34">
        <f t="shared" si="25"/>
        <v>4040</v>
      </c>
      <c r="J86" s="34">
        <f t="shared" si="22"/>
        <v>60.599999999999994</v>
      </c>
      <c r="K86" s="35"/>
      <c r="L86" s="35"/>
      <c r="M86" s="3">
        <f t="shared" si="30"/>
        <v>68.250000000000028</v>
      </c>
      <c r="N86" s="3">
        <f t="shared" si="26"/>
        <v>68.250000000000028</v>
      </c>
      <c r="O86" s="3">
        <f t="shared" si="27"/>
        <v>60</v>
      </c>
      <c r="P86" s="3">
        <f t="shared" si="28"/>
        <v>8.2500000000000284</v>
      </c>
      <c r="Q86" s="5">
        <f t="shared" si="32"/>
        <v>60</v>
      </c>
      <c r="R86" s="12">
        <f t="shared" si="31"/>
        <v>14.299999999999992</v>
      </c>
      <c r="S86" s="62">
        <f t="shared" si="33"/>
        <v>0</v>
      </c>
    </row>
    <row r="87" spans="1:19" x14ac:dyDescent="0.2">
      <c r="A87" s="86"/>
      <c r="B87" s="66">
        <f t="shared" si="29"/>
        <v>78</v>
      </c>
      <c r="C87" s="8">
        <f t="shared" si="23"/>
        <v>41183</v>
      </c>
      <c r="D87" s="9">
        <f t="shared" si="18"/>
        <v>1</v>
      </c>
      <c r="E87" s="9" t="str">
        <f t="shared" si="19"/>
        <v>poniedziałek</v>
      </c>
      <c r="F87" s="10" t="str">
        <f t="shared" si="20"/>
        <v>poniedziałek</v>
      </c>
      <c r="G87" s="11" t="str">
        <f t="shared" si="21"/>
        <v>2%</v>
      </c>
      <c r="H87" s="1">
        <f t="shared" si="24"/>
        <v>78</v>
      </c>
      <c r="I87" s="34">
        <f t="shared" si="25"/>
        <v>4100</v>
      </c>
      <c r="J87" s="34">
        <f t="shared" si="22"/>
        <v>82</v>
      </c>
      <c r="K87" s="35"/>
      <c r="L87" s="35"/>
      <c r="M87" s="3">
        <f t="shared" si="30"/>
        <v>90.250000000000028</v>
      </c>
      <c r="N87" s="3">
        <f t="shared" si="26"/>
        <v>90.250000000000028</v>
      </c>
      <c r="O87" s="3">
        <f t="shared" si="27"/>
        <v>90</v>
      </c>
      <c r="P87" s="3">
        <f t="shared" si="28"/>
        <v>0.25000000000002842</v>
      </c>
      <c r="Q87" s="5">
        <f t="shared" si="32"/>
        <v>60</v>
      </c>
      <c r="R87" s="12">
        <f t="shared" si="31"/>
        <v>14.499999999999991</v>
      </c>
      <c r="S87" s="62">
        <f t="shared" si="33"/>
        <v>0</v>
      </c>
    </row>
    <row r="88" spans="1:19" x14ac:dyDescent="0.2">
      <c r="A88" s="86"/>
      <c r="B88" s="66">
        <f t="shared" si="29"/>
        <v>79</v>
      </c>
      <c r="C88" s="8">
        <f t="shared" si="23"/>
        <v>41184</v>
      </c>
      <c r="D88" s="9">
        <f t="shared" si="18"/>
        <v>2</v>
      </c>
      <c r="E88" s="9" t="str">
        <f t="shared" si="19"/>
        <v>wtorek</v>
      </c>
      <c r="F88" s="10" t="str">
        <f t="shared" si="20"/>
        <v>wtorek</v>
      </c>
      <c r="G88" s="11" t="str">
        <f t="shared" si="21"/>
        <v>2%</v>
      </c>
      <c r="H88" s="1">
        <f t="shared" si="24"/>
        <v>79</v>
      </c>
      <c r="I88" s="34">
        <f t="shared" si="25"/>
        <v>4190</v>
      </c>
      <c r="J88" s="34">
        <f t="shared" si="22"/>
        <v>83.8</v>
      </c>
      <c r="K88" s="35"/>
      <c r="L88" s="35"/>
      <c r="M88" s="3">
        <f t="shared" si="30"/>
        <v>84.050000000000026</v>
      </c>
      <c r="N88" s="3">
        <f t="shared" si="26"/>
        <v>84.050000000000026</v>
      </c>
      <c r="O88" s="3">
        <f t="shared" si="27"/>
        <v>80</v>
      </c>
      <c r="P88" s="3">
        <f t="shared" si="28"/>
        <v>4.0500000000000256</v>
      </c>
      <c r="Q88" s="5">
        <f t="shared" si="32"/>
        <v>90</v>
      </c>
      <c r="R88" s="12">
        <f t="shared" si="31"/>
        <v>14.69999999999999</v>
      </c>
      <c r="S88" s="62">
        <f t="shared" si="33"/>
        <v>0</v>
      </c>
    </row>
    <row r="89" spans="1:19" x14ac:dyDescent="0.2">
      <c r="A89" s="86"/>
      <c r="B89" s="66">
        <f t="shared" si="29"/>
        <v>80</v>
      </c>
      <c r="C89" s="8">
        <f t="shared" si="23"/>
        <v>41185</v>
      </c>
      <c r="D89" s="9">
        <f t="shared" si="18"/>
        <v>3</v>
      </c>
      <c r="E89" s="9" t="str">
        <f t="shared" si="19"/>
        <v>środa</v>
      </c>
      <c r="F89" s="10" t="str">
        <f t="shared" si="20"/>
        <v>środa</v>
      </c>
      <c r="G89" s="11" t="str">
        <f t="shared" si="21"/>
        <v>2%</v>
      </c>
      <c r="H89" s="1">
        <f t="shared" si="24"/>
        <v>80</v>
      </c>
      <c r="I89" s="34">
        <f t="shared" si="25"/>
        <v>4270</v>
      </c>
      <c r="J89" s="34">
        <f t="shared" si="22"/>
        <v>85.4</v>
      </c>
      <c r="K89" s="35"/>
      <c r="L89" s="35"/>
      <c r="M89" s="3">
        <f t="shared" si="30"/>
        <v>89.450000000000031</v>
      </c>
      <c r="N89" s="3">
        <f t="shared" si="26"/>
        <v>89.450000000000031</v>
      </c>
      <c r="O89" s="3">
        <f t="shared" si="27"/>
        <v>80</v>
      </c>
      <c r="P89" s="3">
        <f t="shared" si="28"/>
        <v>9.4500000000000313</v>
      </c>
      <c r="Q89" s="5">
        <f t="shared" si="32"/>
        <v>80</v>
      </c>
      <c r="R89" s="12">
        <f t="shared" si="31"/>
        <v>14.89999999999999</v>
      </c>
      <c r="S89" s="62">
        <f t="shared" si="33"/>
        <v>0</v>
      </c>
    </row>
    <row r="90" spans="1:19" s="38" customFormat="1" x14ac:dyDescent="0.2">
      <c r="A90" s="87"/>
      <c r="B90" s="66">
        <f t="shared" si="29"/>
        <v>81</v>
      </c>
      <c r="C90" s="8">
        <f t="shared" si="23"/>
        <v>41186</v>
      </c>
      <c r="D90" s="10">
        <f t="shared" si="18"/>
        <v>4</v>
      </c>
      <c r="E90" s="10" t="str">
        <f t="shared" si="19"/>
        <v>czwartek</v>
      </c>
      <c r="F90" s="10" t="str">
        <f t="shared" si="20"/>
        <v>czwartek</v>
      </c>
      <c r="G90" s="36" t="str">
        <f t="shared" si="21"/>
        <v>2%</v>
      </c>
      <c r="H90" s="36">
        <f t="shared" si="24"/>
        <v>81</v>
      </c>
      <c r="I90" s="34">
        <f t="shared" si="25"/>
        <v>4350</v>
      </c>
      <c r="J90" s="34">
        <f t="shared" si="22"/>
        <v>87</v>
      </c>
      <c r="K90" s="35"/>
      <c r="L90" s="35"/>
      <c r="M90" s="3">
        <f t="shared" si="30"/>
        <v>96.450000000000031</v>
      </c>
      <c r="N90" s="3">
        <f t="shared" si="26"/>
        <v>96.450000000000031</v>
      </c>
      <c r="O90" s="3">
        <f t="shared" si="27"/>
        <v>90</v>
      </c>
      <c r="P90" s="3">
        <f t="shared" si="28"/>
        <v>6.4500000000000313</v>
      </c>
      <c r="Q90" s="40">
        <f t="shared" si="32"/>
        <v>80</v>
      </c>
      <c r="R90" s="41">
        <f t="shared" si="31"/>
        <v>15.099999999999989</v>
      </c>
      <c r="S90" s="62">
        <f t="shared" si="33"/>
        <v>0</v>
      </c>
    </row>
    <row r="91" spans="1:19" x14ac:dyDescent="0.2">
      <c r="A91" s="85" t="s">
        <v>25</v>
      </c>
      <c r="B91" s="67" t="s">
        <v>9</v>
      </c>
      <c r="C91" s="39">
        <f>C90+1</f>
        <v>41187</v>
      </c>
      <c r="D91" s="36">
        <f t="shared" si="18"/>
        <v>5</v>
      </c>
      <c r="E91" s="9" t="str">
        <f t="shared" si="19"/>
        <v>piątek</v>
      </c>
      <c r="F91" s="36" t="str">
        <f t="shared" si="20"/>
        <v>piątek</v>
      </c>
      <c r="G91" s="11" t="str">
        <f t="shared" si="21"/>
        <v>2%</v>
      </c>
      <c r="H91" s="1">
        <f t="shared" si="24"/>
        <v>82</v>
      </c>
      <c r="I91" s="34">
        <f t="shared" ref="I91:I154" si="34">I90+O90-Q10</f>
        <v>3440</v>
      </c>
      <c r="J91" s="34">
        <f t="shared" si="22"/>
        <v>68.8</v>
      </c>
      <c r="K91" s="35"/>
      <c r="L91" s="35"/>
      <c r="M91" s="3">
        <f t="shared" si="30"/>
        <v>75.250000000000028</v>
      </c>
      <c r="N91" s="3">
        <f t="shared" si="26"/>
        <v>75.250000000000028</v>
      </c>
      <c r="O91" s="3">
        <f t="shared" si="27"/>
        <v>70</v>
      </c>
      <c r="P91" s="3">
        <f t="shared" si="28"/>
        <v>5.2500000000000284</v>
      </c>
      <c r="Q91" s="5">
        <f t="shared" si="32"/>
        <v>90</v>
      </c>
      <c r="R91" s="12">
        <f>R90+10*G91-15</f>
        <v>0.29999999999998828</v>
      </c>
      <c r="S91" s="62">
        <f t="shared" si="33"/>
        <v>0</v>
      </c>
    </row>
    <row r="92" spans="1:19" x14ac:dyDescent="0.2">
      <c r="A92" s="86"/>
      <c r="B92" s="66">
        <v>2</v>
      </c>
      <c r="C92" s="8">
        <f t="shared" si="23"/>
        <v>41188</v>
      </c>
      <c r="D92" s="9">
        <f t="shared" si="18"/>
        <v>6</v>
      </c>
      <c r="E92" s="9" t="str">
        <f t="shared" si="19"/>
        <v>sobota</v>
      </c>
      <c r="F92" s="10" t="str">
        <f t="shared" si="20"/>
        <v>sobota</v>
      </c>
      <c r="G92" s="11" t="str">
        <f t="shared" si="21"/>
        <v>1,5%</v>
      </c>
      <c r="H92" s="1">
        <f t="shared" si="24"/>
        <v>83</v>
      </c>
      <c r="I92" s="34">
        <f t="shared" si="34"/>
        <v>3490</v>
      </c>
      <c r="J92" s="34">
        <f t="shared" si="22"/>
        <v>52.35</v>
      </c>
      <c r="K92" s="35"/>
      <c r="L92" s="35"/>
      <c r="M92" s="3">
        <f t="shared" si="30"/>
        <v>57.60000000000003</v>
      </c>
      <c r="N92" s="3">
        <f t="shared" si="26"/>
        <v>57.60000000000003</v>
      </c>
      <c r="O92" s="3">
        <f t="shared" si="27"/>
        <v>50</v>
      </c>
      <c r="P92" s="3">
        <f t="shared" si="28"/>
        <v>7.6000000000000298</v>
      </c>
      <c r="Q92" s="5">
        <f t="shared" si="32"/>
        <v>70</v>
      </c>
      <c r="R92" s="12">
        <f t="shared" si="31"/>
        <v>0.4499999999999883</v>
      </c>
      <c r="S92" s="62">
        <f t="shared" si="33"/>
        <v>0</v>
      </c>
    </row>
    <row r="93" spans="1:19" x14ac:dyDescent="0.2">
      <c r="A93" s="86"/>
      <c r="B93" s="66">
        <f t="shared" ref="B93:B156" si="35">B92+1</f>
        <v>3</v>
      </c>
      <c r="C93" s="8">
        <f t="shared" si="23"/>
        <v>41189</v>
      </c>
      <c r="D93" s="9">
        <f t="shared" si="18"/>
        <v>7</v>
      </c>
      <c r="E93" s="9" t="str">
        <f t="shared" si="19"/>
        <v>niedziela</v>
      </c>
      <c r="F93" s="10" t="str">
        <f t="shared" si="20"/>
        <v>niedziela</v>
      </c>
      <c r="G93" s="11" t="str">
        <f t="shared" si="21"/>
        <v>1,5%</v>
      </c>
      <c r="H93" s="1">
        <f t="shared" si="24"/>
        <v>84</v>
      </c>
      <c r="I93" s="34">
        <f t="shared" si="34"/>
        <v>3520</v>
      </c>
      <c r="J93" s="34">
        <f t="shared" si="22"/>
        <v>52.8</v>
      </c>
      <c r="K93" s="35"/>
      <c r="L93" s="35"/>
      <c r="M93" s="3">
        <f t="shared" si="30"/>
        <v>60.400000000000027</v>
      </c>
      <c r="N93" s="3">
        <f t="shared" si="26"/>
        <v>60.400000000000027</v>
      </c>
      <c r="O93" s="3">
        <f t="shared" si="27"/>
        <v>60</v>
      </c>
      <c r="P93" s="3">
        <f t="shared" si="28"/>
        <v>0.400000000000027</v>
      </c>
      <c r="Q93" s="5">
        <f t="shared" si="32"/>
        <v>50</v>
      </c>
      <c r="R93" s="12">
        <f t="shared" si="31"/>
        <v>0.59999999999998832</v>
      </c>
      <c r="S93" s="62">
        <f t="shared" si="33"/>
        <v>0</v>
      </c>
    </row>
    <row r="94" spans="1:19" x14ac:dyDescent="0.2">
      <c r="A94" s="86"/>
      <c r="B94" s="66">
        <f t="shared" si="35"/>
        <v>4</v>
      </c>
      <c r="C94" s="8">
        <f t="shared" si="23"/>
        <v>41190</v>
      </c>
      <c r="D94" s="9">
        <f t="shared" si="18"/>
        <v>1</v>
      </c>
      <c r="E94" s="9" t="str">
        <f t="shared" si="19"/>
        <v>poniedziałek</v>
      </c>
      <c r="F94" s="10" t="str">
        <f t="shared" si="20"/>
        <v>poniedziałek</v>
      </c>
      <c r="G94" s="11" t="str">
        <f t="shared" si="21"/>
        <v>2%</v>
      </c>
      <c r="H94" s="1">
        <f t="shared" si="24"/>
        <v>85</v>
      </c>
      <c r="I94" s="34">
        <f t="shared" si="34"/>
        <v>3560</v>
      </c>
      <c r="J94" s="34">
        <f t="shared" si="22"/>
        <v>71.2</v>
      </c>
      <c r="K94" s="35"/>
      <c r="L94" s="35"/>
      <c r="M94" s="3">
        <f t="shared" si="30"/>
        <v>71.600000000000023</v>
      </c>
      <c r="N94" s="3">
        <f t="shared" si="26"/>
        <v>71.600000000000023</v>
      </c>
      <c r="O94" s="3">
        <f t="shared" si="27"/>
        <v>70</v>
      </c>
      <c r="P94" s="3">
        <f t="shared" si="28"/>
        <v>1.6000000000000227</v>
      </c>
      <c r="Q94" s="5">
        <f t="shared" si="32"/>
        <v>60</v>
      </c>
      <c r="R94" s="12">
        <f t="shared" si="31"/>
        <v>0.79999999999998828</v>
      </c>
      <c r="S94" s="62">
        <f t="shared" si="33"/>
        <v>0</v>
      </c>
    </row>
    <row r="95" spans="1:19" x14ac:dyDescent="0.2">
      <c r="A95" s="86"/>
      <c r="B95" s="66">
        <f t="shared" si="35"/>
        <v>5</v>
      </c>
      <c r="C95" s="8">
        <f t="shared" si="23"/>
        <v>41191</v>
      </c>
      <c r="D95" s="9">
        <f t="shared" si="18"/>
        <v>2</v>
      </c>
      <c r="E95" s="9" t="str">
        <f t="shared" si="19"/>
        <v>wtorek</v>
      </c>
      <c r="F95" s="10" t="str">
        <f t="shared" si="20"/>
        <v>wtorek</v>
      </c>
      <c r="G95" s="11" t="str">
        <f t="shared" si="21"/>
        <v>2%</v>
      </c>
      <c r="H95" s="1">
        <f t="shared" si="24"/>
        <v>86</v>
      </c>
      <c r="I95" s="34">
        <f t="shared" si="34"/>
        <v>3610</v>
      </c>
      <c r="J95" s="34">
        <f t="shared" si="22"/>
        <v>72.2</v>
      </c>
      <c r="K95" s="35"/>
      <c r="L95" s="35"/>
      <c r="M95" s="3">
        <f t="shared" si="30"/>
        <v>73.800000000000026</v>
      </c>
      <c r="N95" s="3">
        <f t="shared" si="26"/>
        <v>73.800000000000026</v>
      </c>
      <c r="O95" s="3">
        <f t="shared" si="27"/>
        <v>70</v>
      </c>
      <c r="P95" s="3">
        <f t="shared" si="28"/>
        <v>3.8000000000000256</v>
      </c>
      <c r="Q95" s="5">
        <f t="shared" si="32"/>
        <v>70</v>
      </c>
      <c r="R95" s="12">
        <f t="shared" si="31"/>
        <v>0.99999999999998823</v>
      </c>
      <c r="S95" s="62">
        <f t="shared" si="33"/>
        <v>0</v>
      </c>
    </row>
    <row r="96" spans="1:19" x14ac:dyDescent="0.2">
      <c r="A96" s="86"/>
      <c r="B96" s="66">
        <f t="shared" si="35"/>
        <v>6</v>
      </c>
      <c r="C96" s="8">
        <f t="shared" si="23"/>
        <v>41192</v>
      </c>
      <c r="D96" s="9">
        <f t="shared" si="18"/>
        <v>3</v>
      </c>
      <c r="E96" s="9" t="str">
        <f t="shared" si="19"/>
        <v>środa</v>
      </c>
      <c r="F96" s="10" t="str">
        <f t="shared" si="20"/>
        <v>środa</v>
      </c>
      <c r="G96" s="11" t="str">
        <f t="shared" si="21"/>
        <v>2%</v>
      </c>
      <c r="H96" s="1">
        <f t="shared" si="24"/>
        <v>87</v>
      </c>
      <c r="I96" s="34">
        <f t="shared" si="34"/>
        <v>3660</v>
      </c>
      <c r="J96" s="34">
        <f t="shared" si="22"/>
        <v>73.2</v>
      </c>
      <c r="K96" s="35"/>
      <c r="L96" s="35"/>
      <c r="M96" s="3">
        <f t="shared" si="30"/>
        <v>77.000000000000028</v>
      </c>
      <c r="N96" s="3">
        <f t="shared" si="26"/>
        <v>77.000000000000028</v>
      </c>
      <c r="O96" s="3">
        <f t="shared" si="27"/>
        <v>70</v>
      </c>
      <c r="P96" s="3">
        <f t="shared" si="28"/>
        <v>7.0000000000000284</v>
      </c>
      <c r="Q96" s="5">
        <f t="shared" si="32"/>
        <v>70</v>
      </c>
      <c r="R96" s="12">
        <f t="shared" si="31"/>
        <v>1.1999999999999882</v>
      </c>
      <c r="S96" s="62">
        <f t="shared" si="33"/>
        <v>0</v>
      </c>
    </row>
    <row r="97" spans="1:19" x14ac:dyDescent="0.2">
      <c r="A97" s="86"/>
      <c r="B97" s="66">
        <f t="shared" si="35"/>
        <v>7</v>
      </c>
      <c r="C97" s="8">
        <f t="shared" si="23"/>
        <v>41193</v>
      </c>
      <c r="D97" s="9">
        <f t="shared" si="18"/>
        <v>4</v>
      </c>
      <c r="E97" s="9" t="str">
        <f t="shared" si="19"/>
        <v>czwartek</v>
      </c>
      <c r="F97" s="10" t="str">
        <f t="shared" si="20"/>
        <v>czwartek</v>
      </c>
      <c r="G97" s="11" t="str">
        <f t="shared" si="21"/>
        <v>2%</v>
      </c>
      <c r="H97" s="1">
        <f t="shared" si="24"/>
        <v>88</v>
      </c>
      <c r="I97" s="34">
        <f t="shared" si="34"/>
        <v>3710</v>
      </c>
      <c r="J97" s="34">
        <f t="shared" si="22"/>
        <v>74.2</v>
      </c>
      <c r="K97" s="35"/>
      <c r="L97" s="35"/>
      <c r="M97" s="3">
        <f t="shared" si="30"/>
        <v>81.200000000000031</v>
      </c>
      <c r="N97" s="3">
        <f t="shared" si="26"/>
        <v>81.200000000000031</v>
      </c>
      <c r="O97" s="3">
        <f t="shared" si="27"/>
        <v>80</v>
      </c>
      <c r="P97" s="3">
        <f t="shared" si="28"/>
        <v>1.2000000000000313</v>
      </c>
      <c r="Q97" s="5">
        <f t="shared" si="32"/>
        <v>70</v>
      </c>
      <c r="R97" s="12">
        <f t="shared" si="31"/>
        <v>1.3999999999999881</v>
      </c>
      <c r="S97" s="62">
        <f t="shared" si="33"/>
        <v>0</v>
      </c>
    </row>
    <row r="98" spans="1:19" x14ac:dyDescent="0.2">
      <c r="A98" s="86"/>
      <c r="B98" s="66">
        <f t="shared" si="35"/>
        <v>8</v>
      </c>
      <c r="C98" s="8">
        <f t="shared" si="23"/>
        <v>41194</v>
      </c>
      <c r="D98" s="9">
        <f t="shared" si="18"/>
        <v>5</v>
      </c>
      <c r="E98" s="9" t="str">
        <f t="shared" si="19"/>
        <v>piątek</v>
      </c>
      <c r="F98" s="10" t="str">
        <f t="shared" si="20"/>
        <v>piątek</v>
      </c>
      <c r="G98" s="11" t="str">
        <f t="shared" si="21"/>
        <v>2%</v>
      </c>
      <c r="H98" s="1">
        <f t="shared" si="24"/>
        <v>89</v>
      </c>
      <c r="I98" s="34">
        <f t="shared" si="34"/>
        <v>3780</v>
      </c>
      <c r="J98" s="34">
        <f t="shared" si="22"/>
        <v>75.600000000000009</v>
      </c>
      <c r="K98" s="35"/>
      <c r="L98" s="35"/>
      <c r="M98" s="3">
        <f t="shared" si="30"/>
        <v>76.80000000000004</v>
      </c>
      <c r="N98" s="3">
        <f t="shared" si="26"/>
        <v>76.80000000000004</v>
      </c>
      <c r="O98" s="3">
        <f t="shared" si="27"/>
        <v>70</v>
      </c>
      <c r="P98" s="3">
        <f t="shared" si="28"/>
        <v>6.8000000000000398</v>
      </c>
      <c r="Q98" s="5">
        <f t="shared" si="32"/>
        <v>80</v>
      </c>
      <c r="R98" s="12">
        <f t="shared" si="31"/>
        <v>1.5999999999999881</v>
      </c>
      <c r="S98" s="62">
        <f t="shared" si="33"/>
        <v>0</v>
      </c>
    </row>
    <row r="99" spans="1:19" x14ac:dyDescent="0.2">
      <c r="A99" s="86"/>
      <c r="B99" s="66">
        <f t="shared" si="35"/>
        <v>9</v>
      </c>
      <c r="C99" s="8">
        <f t="shared" si="23"/>
        <v>41195</v>
      </c>
      <c r="D99" s="9">
        <f t="shared" si="18"/>
        <v>6</v>
      </c>
      <c r="E99" s="9" t="str">
        <f t="shared" si="19"/>
        <v>sobota</v>
      </c>
      <c r="F99" s="10" t="str">
        <f t="shared" si="20"/>
        <v>sobota</v>
      </c>
      <c r="G99" s="11" t="str">
        <f t="shared" si="21"/>
        <v>1,5%</v>
      </c>
      <c r="H99" s="1">
        <f t="shared" si="24"/>
        <v>90</v>
      </c>
      <c r="I99" s="34">
        <f t="shared" si="34"/>
        <v>3830</v>
      </c>
      <c r="J99" s="34">
        <f t="shared" si="22"/>
        <v>57.449999999999996</v>
      </c>
      <c r="K99" s="35"/>
      <c r="L99" s="35"/>
      <c r="M99" s="3">
        <f t="shared" si="30"/>
        <v>64.250000000000028</v>
      </c>
      <c r="N99" s="3">
        <f t="shared" si="26"/>
        <v>64.250000000000028</v>
      </c>
      <c r="O99" s="3">
        <f t="shared" si="27"/>
        <v>60</v>
      </c>
      <c r="P99" s="3">
        <f t="shared" si="28"/>
        <v>4.2500000000000284</v>
      </c>
      <c r="Q99" s="5">
        <f t="shared" si="32"/>
        <v>70</v>
      </c>
      <c r="R99" s="12">
        <f t="shared" si="31"/>
        <v>1.749999999999988</v>
      </c>
      <c r="S99" s="62">
        <f t="shared" si="33"/>
        <v>0</v>
      </c>
    </row>
    <row r="100" spans="1:19" x14ac:dyDescent="0.2">
      <c r="A100" s="86"/>
      <c r="B100" s="66">
        <f t="shared" si="35"/>
        <v>10</v>
      </c>
      <c r="C100" s="8">
        <f t="shared" si="23"/>
        <v>41196</v>
      </c>
      <c r="D100" s="9">
        <f t="shared" si="18"/>
        <v>7</v>
      </c>
      <c r="E100" s="9" t="str">
        <f t="shared" si="19"/>
        <v>niedziela</v>
      </c>
      <c r="F100" s="10" t="str">
        <f t="shared" si="20"/>
        <v>niedziela</v>
      </c>
      <c r="G100" s="11" t="str">
        <f t="shared" si="21"/>
        <v>1,5%</v>
      </c>
      <c r="H100" s="1">
        <f t="shared" si="24"/>
        <v>91</v>
      </c>
      <c r="I100" s="34">
        <f t="shared" si="34"/>
        <v>3860</v>
      </c>
      <c r="J100" s="34">
        <f t="shared" si="22"/>
        <v>57.9</v>
      </c>
      <c r="K100" s="35"/>
      <c r="L100" s="35"/>
      <c r="M100" s="3">
        <f t="shared" si="30"/>
        <v>62.150000000000027</v>
      </c>
      <c r="N100" s="3">
        <f t="shared" si="26"/>
        <v>62.150000000000027</v>
      </c>
      <c r="O100" s="3">
        <f t="shared" si="27"/>
        <v>60</v>
      </c>
      <c r="P100" s="3">
        <f t="shared" si="28"/>
        <v>2.150000000000027</v>
      </c>
      <c r="Q100" s="5">
        <f t="shared" si="32"/>
        <v>60</v>
      </c>
      <c r="R100" s="12">
        <f t="shared" si="31"/>
        <v>1.8999999999999879</v>
      </c>
      <c r="S100" s="62">
        <f t="shared" si="33"/>
        <v>0</v>
      </c>
    </row>
    <row r="101" spans="1:19" x14ac:dyDescent="0.2">
      <c r="A101" s="86"/>
      <c r="B101" s="66">
        <f t="shared" si="35"/>
        <v>11</v>
      </c>
      <c r="C101" s="8">
        <f t="shared" si="23"/>
        <v>41197</v>
      </c>
      <c r="D101" s="9">
        <f t="shared" si="18"/>
        <v>1</v>
      </c>
      <c r="E101" s="9" t="str">
        <f t="shared" si="19"/>
        <v>poniedziałek</v>
      </c>
      <c r="F101" s="10" t="str">
        <f t="shared" si="20"/>
        <v>poniedziałek</v>
      </c>
      <c r="G101" s="11" t="str">
        <f t="shared" si="21"/>
        <v>2%</v>
      </c>
      <c r="H101" s="1">
        <f t="shared" si="24"/>
        <v>92</v>
      </c>
      <c r="I101" s="34">
        <f t="shared" si="34"/>
        <v>3900</v>
      </c>
      <c r="J101" s="34">
        <f t="shared" si="22"/>
        <v>78</v>
      </c>
      <c r="K101" s="35"/>
      <c r="L101" s="35"/>
      <c r="M101" s="3">
        <f t="shared" si="30"/>
        <v>80.150000000000034</v>
      </c>
      <c r="N101" s="3">
        <f t="shared" si="26"/>
        <v>80.150000000000034</v>
      </c>
      <c r="O101" s="3">
        <f t="shared" si="27"/>
        <v>80</v>
      </c>
      <c r="P101" s="3">
        <f t="shared" si="28"/>
        <v>0.15000000000003411</v>
      </c>
      <c r="Q101" s="5">
        <f t="shared" si="32"/>
        <v>60</v>
      </c>
      <c r="R101" s="12">
        <f t="shared" si="31"/>
        <v>2.0999999999999881</v>
      </c>
      <c r="S101" s="62">
        <f t="shared" si="33"/>
        <v>0</v>
      </c>
    </row>
    <row r="102" spans="1:19" x14ac:dyDescent="0.2">
      <c r="A102" s="86"/>
      <c r="B102" s="66">
        <f t="shared" si="35"/>
        <v>12</v>
      </c>
      <c r="C102" s="8">
        <f t="shared" si="23"/>
        <v>41198</v>
      </c>
      <c r="D102" s="9">
        <f t="shared" si="18"/>
        <v>2</v>
      </c>
      <c r="E102" s="9" t="str">
        <f t="shared" si="19"/>
        <v>wtorek</v>
      </c>
      <c r="F102" s="10" t="str">
        <f t="shared" si="20"/>
        <v>wtorek</v>
      </c>
      <c r="G102" s="11" t="str">
        <f t="shared" si="21"/>
        <v>2%</v>
      </c>
      <c r="H102" s="1">
        <f t="shared" si="24"/>
        <v>93</v>
      </c>
      <c r="I102" s="34">
        <f t="shared" si="34"/>
        <v>3950</v>
      </c>
      <c r="J102" s="34">
        <f t="shared" si="22"/>
        <v>79</v>
      </c>
      <c r="K102" s="35"/>
      <c r="L102" s="35"/>
      <c r="M102" s="3">
        <f t="shared" si="30"/>
        <v>79.150000000000034</v>
      </c>
      <c r="N102" s="3">
        <f t="shared" si="26"/>
        <v>79.150000000000034</v>
      </c>
      <c r="O102" s="3">
        <f t="shared" si="27"/>
        <v>70</v>
      </c>
      <c r="P102" s="3">
        <f t="shared" si="28"/>
        <v>9.1500000000000341</v>
      </c>
      <c r="Q102" s="5">
        <f t="shared" si="32"/>
        <v>80</v>
      </c>
      <c r="R102" s="12">
        <f t="shared" si="31"/>
        <v>2.2999999999999883</v>
      </c>
      <c r="S102" s="62">
        <f t="shared" si="33"/>
        <v>0</v>
      </c>
    </row>
    <row r="103" spans="1:19" x14ac:dyDescent="0.2">
      <c r="A103" s="86"/>
      <c r="B103" s="66">
        <f t="shared" si="35"/>
        <v>13</v>
      </c>
      <c r="C103" s="8">
        <f t="shared" si="23"/>
        <v>41199</v>
      </c>
      <c r="D103" s="9">
        <f t="shared" si="18"/>
        <v>3</v>
      </c>
      <c r="E103" s="9" t="str">
        <f t="shared" si="19"/>
        <v>środa</v>
      </c>
      <c r="F103" s="10" t="str">
        <f t="shared" si="20"/>
        <v>środa</v>
      </c>
      <c r="G103" s="11" t="str">
        <f t="shared" si="21"/>
        <v>2%</v>
      </c>
      <c r="H103" s="1">
        <f t="shared" si="24"/>
        <v>94</v>
      </c>
      <c r="I103" s="34">
        <f t="shared" si="34"/>
        <v>4000</v>
      </c>
      <c r="J103" s="34">
        <f t="shared" si="22"/>
        <v>80</v>
      </c>
      <c r="K103" s="35"/>
      <c r="L103" s="35"/>
      <c r="M103" s="3">
        <f t="shared" si="30"/>
        <v>89.150000000000034</v>
      </c>
      <c r="N103" s="3">
        <f t="shared" si="26"/>
        <v>89.150000000000034</v>
      </c>
      <c r="O103" s="3">
        <f t="shared" si="27"/>
        <v>80</v>
      </c>
      <c r="P103" s="3">
        <f t="shared" si="28"/>
        <v>9.1500000000000341</v>
      </c>
      <c r="Q103" s="5">
        <f t="shared" si="32"/>
        <v>70</v>
      </c>
      <c r="R103" s="12">
        <f t="shared" si="31"/>
        <v>2.4999999999999885</v>
      </c>
      <c r="S103" s="62">
        <f t="shared" si="33"/>
        <v>0</v>
      </c>
    </row>
    <row r="104" spans="1:19" x14ac:dyDescent="0.2">
      <c r="A104" s="86"/>
      <c r="B104" s="66">
        <f t="shared" si="35"/>
        <v>14</v>
      </c>
      <c r="C104" s="8">
        <f t="shared" si="23"/>
        <v>41200</v>
      </c>
      <c r="D104" s="9">
        <f t="shared" si="18"/>
        <v>4</v>
      </c>
      <c r="E104" s="9" t="str">
        <f t="shared" si="19"/>
        <v>czwartek</v>
      </c>
      <c r="F104" s="10" t="str">
        <f t="shared" si="20"/>
        <v>czwartek</v>
      </c>
      <c r="G104" s="11" t="str">
        <f t="shared" si="21"/>
        <v>2%</v>
      </c>
      <c r="H104" s="1">
        <f t="shared" si="24"/>
        <v>95</v>
      </c>
      <c r="I104" s="34">
        <f t="shared" si="34"/>
        <v>4060</v>
      </c>
      <c r="J104" s="34">
        <f t="shared" si="22"/>
        <v>81.2</v>
      </c>
      <c r="K104" s="35"/>
      <c r="L104" s="35"/>
      <c r="M104" s="3">
        <f t="shared" si="30"/>
        <v>90.350000000000037</v>
      </c>
      <c r="N104" s="3">
        <f t="shared" si="26"/>
        <v>90.350000000000037</v>
      </c>
      <c r="O104" s="3">
        <f t="shared" si="27"/>
        <v>90</v>
      </c>
      <c r="P104" s="3">
        <f t="shared" si="28"/>
        <v>0.35000000000003695</v>
      </c>
      <c r="Q104" s="5">
        <f t="shared" si="32"/>
        <v>80</v>
      </c>
      <c r="R104" s="12">
        <f t="shared" si="31"/>
        <v>2.6999999999999886</v>
      </c>
      <c r="S104" s="62">
        <f t="shared" si="33"/>
        <v>0</v>
      </c>
    </row>
    <row r="105" spans="1:19" x14ac:dyDescent="0.2">
      <c r="A105" s="86"/>
      <c r="B105" s="66">
        <f t="shared" si="35"/>
        <v>15</v>
      </c>
      <c r="C105" s="8">
        <f t="shared" si="23"/>
        <v>41201</v>
      </c>
      <c r="D105" s="9">
        <f t="shared" si="18"/>
        <v>5</v>
      </c>
      <c r="E105" s="9" t="str">
        <f t="shared" si="19"/>
        <v>piątek</v>
      </c>
      <c r="F105" s="10" t="str">
        <f t="shared" si="20"/>
        <v>piątek</v>
      </c>
      <c r="G105" s="11" t="str">
        <f t="shared" si="21"/>
        <v>2%</v>
      </c>
      <c r="H105" s="1">
        <f t="shared" si="24"/>
        <v>96</v>
      </c>
      <c r="I105" s="34">
        <f t="shared" si="34"/>
        <v>4130</v>
      </c>
      <c r="J105" s="34">
        <f t="shared" si="22"/>
        <v>82.600000000000009</v>
      </c>
      <c r="K105" s="35"/>
      <c r="L105" s="35"/>
      <c r="M105" s="3">
        <f t="shared" si="30"/>
        <v>82.950000000000045</v>
      </c>
      <c r="N105" s="3">
        <f t="shared" si="26"/>
        <v>82.950000000000045</v>
      </c>
      <c r="O105" s="3">
        <f t="shared" si="27"/>
        <v>80</v>
      </c>
      <c r="P105" s="3">
        <f t="shared" si="28"/>
        <v>2.9500000000000455</v>
      </c>
      <c r="Q105" s="5">
        <f t="shared" si="32"/>
        <v>90</v>
      </c>
      <c r="R105" s="12">
        <f t="shared" si="31"/>
        <v>2.8999999999999888</v>
      </c>
      <c r="S105" s="62">
        <f t="shared" si="33"/>
        <v>0</v>
      </c>
    </row>
    <row r="106" spans="1:19" x14ac:dyDescent="0.2">
      <c r="A106" s="86"/>
      <c r="B106" s="66">
        <f t="shared" si="35"/>
        <v>16</v>
      </c>
      <c r="C106" s="8">
        <f t="shared" si="23"/>
        <v>41202</v>
      </c>
      <c r="D106" s="9">
        <f t="shared" si="18"/>
        <v>6</v>
      </c>
      <c r="E106" s="9" t="str">
        <f t="shared" si="19"/>
        <v>sobota</v>
      </c>
      <c r="F106" s="10" t="str">
        <f t="shared" si="20"/>
        <v>sobota</v>
      </c>
      <c r="G106" s="11" t="str">
        <f t="shared" si="21"/>
        <v>1,5%</v>
      </c>
      <c r="H106" s="1">
        <f t="shared" si="24"/>
        <v>97</v>
      </c>
      <c r="I106" s="34">
        <f t="shared" si="34"/>
        <v>4190</v>
      </c>
      <c r="J106" s="34">
        <f t="shared" si="22"/>
        <v>62.849999999999994</v>
      </c>
      <c r="K106" s="35"/>
      <c r="L106" s="35"/>
      <c r="M106" s="3">
        <f t="shared" si="30"/>
        <v>65.80000000000004</v>
      </c>
      <c r="N106" s="3">
        <f t="shared" si="26"/>
        <v>65.80000000000004</v>
      </c>
      <c r="O106" s="3">
        <f t="shared" si="27"/>
        <v>60</v>
      </c>
      <c r="P106" s="3">
        <f t="shared" si="28"/>
        <v>5.8000000000000398</v>
      </c>
      <c r="Q106" s="5">
        <f t="shared" si="32"/>
        <v>80</v>
      </c>
      <c r="R106" s="12">
        <f t="shared" si="31"/>
        <v>3.0499999999999887</v>
      </c>
      <c r="S106" s="62">
        <f t="shared" si="33"/>
        <v>0</v>
      </c>
    </row>
    <row r="107" spans="1:19" x14ac:dyDescent="0.2">
      <c r="A107" s="86"/>
      <c r="B107" s="66">
        <f t="shared" si="35"/>
        <v>17</v>
      </c>
      <c r="C107" s="8">
        <f t="shared" si="23"/>
        <v>41203</v>
      </c>
      <c r="D107" s="9">
        <f t="shared" si="18"/>
        <v>7</v>
      </c>
      <c r="E107" s="9" t="str">
        <f t="shared" si="19"/>
        <v>niedziela</v>
      </c>
      <c r="F107" s="10" t="str">
        <f t="shared" si="20"/>
        <v>niedziela</v>
      </c>
      <c r="G107" s="11" t="str">
        <f t="shared" si="21"/>
        <v>1,5%</v>
      </c>
      <c r="H107" s="1">
        <f t="shared" si="24"/>
        <v>98</v>
      </c>
      <c r="I107" s="34">
        <f t="shared" si="34"/>
        <v>4220</v>
      </c>
      <c r="J107" s="34">
        <f t="shared" si="22"/>
        <v>63.3</v>
      </c>
      <c r="K107" s="35"/>
      <c r="L107" s="35"/>
      <c r="M107" s="3">
        <f t="shared" si="30"/>
        <v>69.100000000000037</v>
      </c>
      <c r="N107" s="3">
        <f t="shared" si="26"/>
        <v>69.100000000000037</v>
      </c>
      <c r="O107" s="3">
        <f t="shared" si="27"/>
        <v>60</v>
      </c>
      <c r="P107" s="3">
        <f t="shared" si="28"/>
        <v>9.1000000000000369</v>
      </c>
      <c r="Q107" s="5">
        <f t="shared" si="32"/>
        <v>60</v>
      </c>
      <c r="R107" s="12">
        <f t="shared" si="31"/>
        <v>3.1999999999999886</v>
      </c>
      <c r="S107" s="62">
        <f t="shared" si="33"/>
        <v>0</v>
      </c>
    </row>
    <row r="108" spans="1:19" x14ac:dyDescent="0.2">
      <c r="A108" s="86"/>
      <c r="B108" s="66">
        <f t="shared" si="35"/>
        <v>18</v>
      </c>
      <c r="C108" s="8">
        <f t="shared" si="23"/>
        <v>41204</v>
      </c>
      <c r="D108" s="9">
        <f t="shared" si="18"/>
        <v>1</v>
      </c>
      <c r="E108" s="9" t="str">
        <f t="shared" si="19"/>
        <v>poniedziałek</v>
      </c>
      <c r="F108" s="10" t="str">
        <f t="shared" si="20"/>
        <v>poniedziałek</v>
      </c>
      <c r="G108" s="11" t="str">
        <f t="shared" si="21"/>
        <v>2%</v>
      </c>
      <c r="H108" s="1">
        <f t="shared" si="24"/>
        <v>99</v>
      </c>
      <c r="I108" s="34">
        <f t="shared" si="34"/>
        <v>4250</v>
      </c>
      <c r="J108" s="34">
        <f t="shared" si="22"/>
        <v>85</v>
      </c>
      <c r="K108" s="35"/>
      <c r="L108" s="35"/>
      <c r="M108" s="3">
        <f t="shared" si="30"/>
        <v>94.100000000000037</v>
      </c>
      <c r="N108" s="3">
        <f t="shared" si="26"/>
        <v>94.100000000000037</v>
      </c>
      <c r="O108" s="3">
        <f t="shared" si="27"/>
        <v>90</v>
      </c>
      <c r="P108" s="3">
        <f t="shared" si="28"/>
        <v>4.1000000000000369</v>
      </c>
      <c r="Q108" s="5">
        <f t="shared" si="32"/>
        <v>60</v>
      </c>
      <c r="R108" s="12">
        <f t="shared" si="31"/>
        <v>3.3999999999999888</v>
      </c>
      <c r="S108" s="62">
        <f t="shared" si="33"/>
        <v>0</v>
      </c>
    </row>
    <row r="109" spans="1:19" x14ac:dyDescent="0.2">
      <c r="A109" s="86"/>
      <c r="B109" s="66">
        <f t="shared" si="35"/>
        <v>19</v>
      </c>
      <c r="C109" s="8">
        <f t="shared" si="23"/>
        <v>41205</v>
      </c>
      <c r="D109" s="9">
        <f t="shared" si="18"/>
        <v>2</v>
      </c>
      <c r="E109" s="9" t="str">
        <f t="shared" si="19"/>
        <v>wtorek</v>
      </c>
      <c r="F109" s="10" t="str">
        <f t="shared" si="20"/>
        <v>wtorek</v>
      </c>
      <c r="G109" s="11" t="str">
        <f t="shared" si="21"/>
        <v>2%</v>
      </c>
      <c r="H109" s="1">
        <f t="shared" si="24"/>
        <v>100</v>
      </c>
      <c r="I109" s="34">
        <f t="shared" si="34"/>
        <v>4320</v>
      </c>
      <c r="J109" s="34">
        <f t="shared" si="22"/>
        <v>86.4</v>
      </c>
      <c r="K109" s="35"/>
      <c r="L109" s="35"/>
      <c r="M109" s="3">
        <f t="shared" si="30"/>
        <v>90.500000000000043</v>
      </c>
      <c r="N109" s="3">
        <f t="shared" si="26"/>
        <v>90.500000000000043</v>
      </c>
      <c r="O109" s="3">
        <f t="shared" si="27"/>
        <v>90</v>
      </c>
      <c r="P109" s="3">
        <f t="shared" si="28"/>
        <v>0.50000000000004263</v>
      </c>
      <c r="Q109" s="5">
        <f t="shared" si="32"/>
        <v>90</v>
      </c>
      <c r="R109" s="12">
        <f t="shared" si="31"/>
        <v>3.599999999999989</v>
      </c>
      <c r="S109" s="62">
        <f t="shared" si="33"/>
        <v>0</v>
      </c>
    </row>
    <row r="110" spans="1:19" x14ac:dyDescent="0.2">
      <c r="A110" s="86"/>
      <c r="B110" s="66">
        <f t="shared" si="35"/>
        <v>20</v>
      </c>
      <c r="C110" s="8">
        <f t="shared" si="23"/>
        <v>41206</v>
      </c>
      <c r="D110" s="9">
        <f t="shared" si="18"/>
        <v>3</v>
      </c>
      <c r="E110" s="9" t="str">
        <f t="shared" si="19"/>
        <v>środa</v>
      </c>
      <c r="F110" s="10" t="str">
        <f t="shared" si="20"/>
        <v>środa</v>
      </c>
      <c r="G110" s="11" t="str">
        <f t="shared" si="21"/>
        <v>2%</v>
      </c>
      <c r="H110" s="1">
        <f t="shared" si="24"/>
        <v>101</v>
      </c>
      <c r="I110" s="34">
        <f t="shared" si="34"/>
        <v>4380</v>
      </c>
      <c r="J110" s="34">
        <f t="shared" si="22"/>
        <v>87.600000000000009</v>
      </c>
      <c r="K110" s="35"/>
      <c r="L110" s="35"/>
      <c r="M110" s="3">
        <f t="shared" si="30"/>
        <v>88.100000000000051</v>
      </c>
      <c r="N110" s="3">
        <f t="shared" si="26"/>
        <v>88.100000000000051</v>
      </c>
      <c r="O110" s="3">
        <f t="shared" si="27"/>
        <v>80</v>
      </c>
      <c r="P110" s="3">
        <f t="shared" si="28"/>
        <v>8.1000000000000512</v>
      </c>
      <c r="Q110" s="5">
        <f t="shared" si="32"/>
        <v>90</v>
      </c>
      <c r="R110" s="12">
        <f t="shared" si="31"/>
        <v>3.7999999999999892</v>
      </c>
      <c r="S110" s="62">
        <f t="shared" si="33"/>
        <v>0</v>
      </c>
    </row>
    <row r="111" spans="1:19" x14ac:dyDescent="0.2">
      <c r="A111" s="86"/>
      <c r="B111" s="66">
        <f t="shared" si="35"/>
        <v>21</v>
      </c>
      <c r="C111" s="8">
        <f t="shared" si="23"/>
        <v>41207</v>
      </c>
      <c r="D111" s="9">
        <f t="shared" si="18"/>
        <v>4</v>
      </c>
      <c r="E111" s="9" t="str">
        <f t="shared" si="19"/>
        <v>czwartek</v>
      </c>
      <c r="F111" s="10" t="str">
        <f t="shared" si="20"/>
        <v>czwartek</v>
      </c>
      <c r="G111" s="11" t="str">
        <f t="shared" si="21"/>
        <v>2%</v>
      </c>
      <c r="H111" s="1">
        <f t="shared" si="24"/>
        <v>102</v>
      </c>
      <c r="I111" s="34">
        <f t="shared" si="34"/>
        <v>4440</v>
      </c>
      <c r="J111" s="34">
        <f t="shared" si="22"/>
        <v>88.8</v>
      </c>
      <c r="K111" s="35"/>
      <c r="L111" s="35"/>
      <c r="M111" s="3">
        <f t="shared" si="30"/>
        <v>96.900000000000048</v>
      </c>
      <c r="N111" s="3">
        <f t="shared" si="26"/>
        <v>96.900000000000048</v>
      </c>
      <c r="O111" s="3">
        <f t="shared" si="27"/>
        <v>90</v>
      </c>
      <c r="P111" s="3">
        <f t="shared" si="28"/>
        <v>6.9000000000000483</v>
      </c>
      <c r="Q111" s="5">
        <f t="shared" si="32"/>
        <v>80</v>
      </c>
      <c r="R111" s="12">
        <f t="shared" si="31"/>
        <v>3.9999999999999893</v>
      </c>
      <c r="S111" s="62">
        <f t="shared" si="33"/>
        <v>0</v>
      </c>
    </row>
    <row r="112" spans="1:19" x14ac:dyDescent="0.2">
      <c r="A112" s="86"/>
      <c r="B112" s="66">
        <f t="shared" si="35"/>
        <v>22</v>
      </c>
      <c r="C112" s="8">
        <f t="shared" si="23"/>
        <v>41208</v>
      </c>
      <c r="D112" s="9">
        <f t="shared" si="18"/>
        <v>5</v>
      </c>
      <c r="E112" s="9" t="str">
        <f t="shared" si="19"/>
        <v>piątek</v>
      </c>
      <c r="F112" s="10" t="str">
        <f t="shared" si="20"/>
        <v>piątek</v>
      </c>
      <c r="G112" s="11" t="str">
        <f t="shared" si="21"/>
        <v>2%</v>
      </c>
      <c r="H112" s="1">
        <f t="shared" si="24"/>
        <v>103</v>
      </c>
      <c r="I112" s="34">
        <f t="shared" si="34"/>
        <v>4510</v>
      </c>
      <c r="J112" s="34">
        <f t="shared" si="22"/>
        <v>90.2</v>
      </c>
      <c r="K112" s="35"/>
      <c r="L112" s="35"/>
      <c r="M112" s="3">
        <f t="shared" si="30"/>
        <v>97.100000000000051</v>
      </c>
      <c r="N112" s="3">
        <f t="shared" si="26"/>
        <v>97.100000000000051</v>
      </c>
      <c r="O112" s="3">
        <f t="shared" si="27"/>
        <v>90</v>
      </c>
      <c r="P112" s="3">
        <f t="shared" si="28"/>
        <v>7.1000000000000512</v>
      </c>
      <c r="Q112" s="5">
        <f t="shared" si="32"/>
        <v>90</v>
      </c>
      <c r="R112" s="12">
        <f t="shared" si="31"/>
        <v>4.1999999999999895</v>
      </c>
      <c r="S112" s="62">
        <f t="shared" si="33"/>
        <v>0</v>
      </c>
    </row>
    <row r="113" spans="1:19" x14ac:dyDescent="0.2">
      <c r="A113" s="86"/>
      <c r="B113" s="66">
        <f t="shared" si="35"/>
        <v>23</v>
      </c>
      <c r="C113" s="8">
        <f t="shared" si="23"/>
        <v>41209</v>
      </c>
      <c r="D113" s="9">
        <f t="shared" si="18"/>
        <v>6</v>
      </c>
      <c r="E113" s="9" t="str">
        <f t="shared" si="19"/>
        <v>sobota</v>
      </c>
      <c r="F113" s="10" t="str">
        <f t="shared" si="20"/>
        <v>sobota</v>
      </c>
      <c r="G113" s="11" t="str">
        <f t="shared" si="21"/>
        <v>1,5%</v>
      </c>
      <c r="H113" s="1">
        <f t="shared" si="24"/>
        <v>104</v>
      </c>
      <c r="I113" s="34">
        <f t="shared" si="34"/>
        <v>4570</v>
      </c>
      <c r="J113" s="34">
        <f t="shared" si="22"/>
        <v>68.55</v>
      </c>
      <c r="K113" s="35"/>
      <c r="L113" s="35"/>
      <c r="M113" s="3">
        <f t="shared" si="30"/>
        <v>75.650000000000048</v>
      </c>
      <c r="N113" s="3">
        <f t="shared" si="26"/>
        <v>75.650000000000048</v>
      </c>
      <c r="O113" s="3">
        <f t="shared" si="27"/>
        <v>70</v>
      </c>
      <c r="P113" s="3">
        <f t="shared" si="28"/>
        <v>5.6500000000000483</v>
      </c>
      <c r="Q113" s="5">
        <f t="shared" si="32"/>
        <v>90</v>
      </c>
      <c r="R113" s="12">
        <f t="shared" si="31"/>
        <v>4.3499999999999899</v>
      </c>
      <c r="S113" s="62">
        <f t="shared" si="33"/>
        <v>0</v>
      </c>
    </row>
    <row r="114" spans="1:19" x14ac:dyDescent="0.2">
      <c r="A114" s="86"/>
      <c r="B114" s="66">
        <f t="shared" si="35"/>
        <v>24</v>
      </c>
      <c r="C114" s="8">
        <f t="shared" si="23"/>
        <v>41210</v>
      </c>
      <c r="D114" s="9">
        <f t="shared" si="18"/>
        <v>7</v>
      </c>
      <c r="E114" s="9" t="str">
        <f t="shared" si="19"/>
        <v>niedziela</v>
      </c>
      <c r="F114" s="10" t="str">
        <f t="shared" si="20"/>
        <v>niedziela</v>
      </c>
      <c r="G114" s="11" t="str">
        <f t="shared" si="21"/>
        <v>1,5%</v>
      </c>
      <c r="H114" s="1">
        <f t="shared" si="24"/>
        <v>105</v>
      </c>
      <c r="I114" s="34">
        <f t="shared" si="34"/>
        <v>4610</v>
      </c>
      <c r="J114" s="34">
        <f t="shared" si="22"/>
        <v>69.149999999999991</v>
      </c>
      <c r="K114" s="35"/>
      <c r="L114" s="35"/>
      <c r="M114" s="3">
        <f t="shared" si="30"/>
        <v>74.80000000000004</v>
      </c>
      <c r="N114" s="3">
        <f t="shared" si="26"/>
        <v>74.80000000000004</v>
      </c>
      <c r="O114" s="3">
        <f t="shared" si="27"/>
        <v>70</v>
      </c>
      <c r="P114" s="3">
        <f t="shared" si="28"/>
        <v>4.8000000000000398</v>
      </c>
      <c r="Q114" s="5">
        <f t="shared" si="32"/>
        <v>70</v>
      </c>
      <c r="R114" s="12">
        <f t="shared" si="31"/>
        <v>4.4999999999999902</v>
      </c>
      <c r="S114" s="62">
        <f t="shared" si="33"/>
        <v>0</v>
      </c>
    </row>
    <row r="115" spans="1:19" x14ac:dyDescent="0.2">
      <c r="A115" s="86"/>
      <c r="B115" s="66">
        <f t="shared" si="35"/>
        <v>25</v>
      </c>
      <c r="C115" s="8">
        <f t="shared" si="23"/>
        <v>41211</v>
      </c>
      <c r="D115" s="9">
        <f t="shared" si="18"/>
        <v>1</v>
      </c>
      <c r="E115" s="9" t="str">
        <f t="shared" si="19"/>
        <v>poniedziałek</v>
      </c>
      <c r="F115" s="10" t="str">
        <f t="shared" si="20"/>
        <v>poniedziałek</v>
      </c>
      <c r="G115" s="11" t="str">
        <f t="shared" si="21"/>
        <v>2%</v>
      </c>
      <c r="H115" s="1">
        <f t="shared" si="24"/>
        <v>106</v>
      </c>
      <c r="I115" s="34">
        <f t="shared" si="34"/>
        <v>4650</v>
      </c>
      <c r="J115" s="34">
        <f t="shared" si="22"/>
        <v>93</v>
      </c>
      <c r="K115" s="35"/>
      <c r="L115" s="35"/>
      <c r="M115" s="3">
        <f t="shared" si="30"/>
        <v>97.80000000000004</v>
      </c>
      <c r="N115" s="3">
        <f t="shared" si="26"/>
        <v>97.80000000000004</v>
      </c>
      <c r="O115" s="3">
        <f t="shared" si="27"/>
        <v>90</v>
      </c>
      <c r="P115" s="3">
        <f t="shared" si="28"/>
        <v>7.8000000000000398</v>
      </c>
      <c r="Q115" s="5">
        <f t="shared" si="32"/>
        <v>70</v>
      </c>
      <c r="R115" s="12">
        <f t="shared" si="31"/>
        <v>4.6999999999999904</v>
      </c>
      <c r="S115" s="62">
        <f t="shared" si="33"/>
        <v>0</v>
      </c>
    </row>
    <row r="116" spans="1:19" x14ac:dyDescent="0.2">
      <c r="A116" s="86"/>
      <c r="B116" s="66">
        <f t="shared" si="35"/>
        <v>26</v>
      </c>
      <c r="C116" s="8">
        <f t="shared" si="23"/>
        <v>41212</v>
      </c>
      <c r="D116" s="9">
        <f t="shared" si="18"/>
        <v>2</v>
      </c>
      <c r="E116" s="9" t="str">
        <f t="shared" si="19"/>
        <v>wtorek</v>
      </c>
      <c r="F116" s="10" t="str">
        <f t="shared" si="20"/>
        <v>wtorek</v>
      </c>
      <c r="G116" s="11" t="str">
        <f t="shared" si="21"/>
        <v>2%</v>
      </c>
      <c r="H116" s="1">
        <f t="shared" si="24"/>
        <v>107</v>
      </c>
      <c r="I116" s="34">
        <f t="shared" si="34"/>
        <v>4700</v>
      </c>
      <c r="J116" s="34">
        <f t="shared" si="22"/>
        <v>94</v>
      </c>
      <c r="K116" s="35"/>
      <c r="L116" s="35"/>
      <c r="M116" s="3">
        <f t="shared" si="30"/>
        <v>101.80000000000004</v>
      </c>
      <c r="N116" s="3">
        <f t="shared" si="26"/>
        <v>101.80000000000004</v>
      </c>
      <c r="O116" s="3">
        <f t="shared" si="27"/>
        <v>100</v>
      </c>
      <c r="P116" s="3">
        <f t="shared" si="28"/>
        <v>1.8000000000000398</v>
      </c>
      <c r="Q116" s="5">
        <f t="shared" si="32"/>
        <v>90</v>
      </c>
      <c r="R116" s="12">
        <f t="shared" si="31"/>
        <v>4.8999999999999906</v>
      </c>
      <c r="S116" s="62">
        <f t="shared" si="33"/>
        <v>0</v>
      </c>
    </row>
    <row r="117" spans="1:19" x14ac:dyDescent="0.2">
      <c r="A117" s="86"/>
      <c r="B117" s="66">
        <f t="shared" si="35"/>
        <v>27</v>
      </c>
      <c r="C117" s="8">
        <f t="shared" si="23"/>
        <v>41213</v>
      </c>
      <c r="D117" s="9">
        <f t="shared" si="18"/>
        <v>3</v>
      </c>
      <c r="E117" s="9" t="str">
        <f t="shared" si="19"/>
        <v>środa</v>
      </c>
      <c r="F117" s="10" t="str">
        <f t="shared" si="20"/>
        <v>środa</v>
      </c>
      <c r="G117" s="11" t="str">
        <f t="shared" si="21"/>
        <v>2%</v>
      </c>
      <c r="H117" s="1">
        <f t="shared" si="24"/>
        <v>108</v>
      </c>
      <c r="I117" s="34">
        <f t="shared" si="34"/>
        <v>4770</v>
      </c>
      <c r="J117" s="34">
        <f t="shared" si="22"/>
        <v>95.4</v>
      </c>
      <c r="K117" s="35"/>
      <c r="L117" s="35"/>
      <c r="M117" s="3">
        <f t="shared" si="30"/>
        <v>97.200000000000045</v>
      </c>
      <c r="N117" s="3">
        <f t="shared" si="26"/>
        <v>97.200000000000045</v>
      </c>
      <c r="O117" s="3">
        <f t="shared" si="27"/>
        <v>90</v>
      </c>
      <c r="P117" s="3">
        <f t="shared" si="28"/>
        <v>7.2000000000000455</v>
      </c>
      <c r="Q117" s="5">
        <f t="shared" si="32"/>
        <v>100</v>
      </c>
      <c r="R117" s="12">
        <f t="shared" si="31"/>
        <v>5.0999999999999908</v>
      </c>
      <c r="S117" s="62">
        <f t="shared" si="33"/>
        <v>0</v>
      </c>
    </row>
    <row r="118" spans="1:19" x14ac:dyDescent="0.2">
      <c r="A118" s="86"/>
      <c r="B118" s="66">
        <f t="shared" si="35"/>
        <v>28</v>
      </c>
      <c r="C118" s="8">
        <f t="shared" si="23"/>
        <v>41214</v>
      </c>
      <c r="D118" s="9">
        <f t="shared" si="18"/>
        <v>4</v>
      </c>
      <c r="E118" s="9" t="str">
        <f t="shared" si="19"/>
        <v>czwartek</v>
      </c>
      <c r="F118" s="10" t="str">
        <f t="shared" si="20"/>
        <v>czwartek</v>
      </c>
      <c r="G118" s="11" t="str">
        <f t="shared" si="21"/>
        <v>2%</v>
      </c>
      <c r="H118" s="1">
        <f t="shared" si="24"/>
        <v>109</v>
      </c>
      <c r="I118" s="34">
        <f t="shared" si="34"/>
        <v>4840</v>
      </c>
      <c r="J118" s="34">
        <f t="shared" si="22"/>
        <v>96.8</v>
      </c>
      <c r="K118" s="35"/>
      <c r="L118" s="35"/>
      <c r="M118" s="3">
        <f t="shared" si="30"/>
        <v>104.00000000000004</v>
      </c>
      <c r="N118" s="3">
        <f t="shared" si="26"/>
        <v>104.00000000000004</v>
      </c>
      <c r="O118" s="3">
        <f t="shared" si="27"/>
        <v>100</v>
      </c>
      <c r="P118" s="3">
        <f t="shared" si="28"/>
        <v>4.0000000000000426</v>
      </c>
      <c r="Q118" s="5">
        <f t="shared" si="32"/>
        <v>90</v>
      </c>
      <c r="R118" s="12">
        <f t="shared" si="31"/>
        <v>5.2999999999999909</v>
      </c>
      <c r="S118" s="62">
        <f t="shared" si="33"/>
        <v>0</v>
      </c>
    </row>
    <row r="119" spans="1:19" x14ac:dyDescent="0.2">
      <c r="A119" s="86"/>
      <c r="B119" s="66">
        <f t="shared" si="35"/>
        <v>29</v>
      </c>
      <c r="C119" s="8">
        <f t="shared" si="23"/>
        <v>41215</v>
      </c>
      <c r="D119" s="9">
        <f t="shared" si="18"/>
        <v>5</v>
      </c>
      <c r="E119" s="9" t="str">
        <f t="shared" si="19"/>
        <v>piątek</v>
      </c>
      <c r="F119" s="10" t="str">
        <f t="shared" si="20"/>
        <v>piątek</v>
      </c>
      <c r="G119" s="11" t="str">
        <f t="shared" si="21"/>
        <v>2%</v>
      </c>
      <c r="H119" s="1">
        <f t="shared" si="24"/>
        <v>110</v>
      </c>
      <c r="I119" s="34">
        <f t="shared" si="34"/>
        <v>4910</v>
      </c>
      <c r="J119" s="34">
        <f t="shared" si="22"/>
        <v>98.2</v>
      </c>
      <c r="K119" s="35"/>
      <c r="L119" s="35"/>
      <c r="M119" s="3">
        <f t="shared" si="30"/>
        <v>102.20000000000005</v>
      </c>
      <c r="N119" s="3">
        <f t="shared" si="26"/>
        <v>102.20000000000005</v>
      </c>
      <c r="O119" s="3">
        <f t="shared" si="27"/>
        <v>100</v>
      </c>
      <c r="P119" s="3">
        <f t="shared" si="28"/>
        <v>2.2000000000000455</v>
      </c>
      <c r="Q119" s="5">
        <f t="shared" si="32"/>
        <v>100</v>
      </c>
      <c r="R119" s="12">
        <f t="shared" si="31"/>
        <v>5.4999999999999911</v>
      </c>
      <c r="S119" s="62">
        <f t="shared" si="33"/>
        <v>0</v>
      </c>
    </row>
    <row r="120" spans="1:19" x14ac:dyDescent="0.2">
      <c r="A120" s="86"/>
      <c r="B120" s="66">
        <f t="shared" si="35"/>
        <v>30</v>
      </c>
      <c r="C120" s="8">
        <f t="shared" si="23"/>
        <v>41216</v>
      </c>
      <c r="D120" s="9">
        <f t="shared" si="18"/>
        <v>6</v>
      </c>
      <c r="E120" s="9" t="str">
        <f t="shared" si="19"/>
        <v>sobota</v>
      </c>
      <c r="F120" s="10" t="str">
        <f t="shared" si="20"/>
        <v>sobota</v>
      </c>
      <c r="G120" s="11" t="str">
        <f t="shared" si="21"/>
        <v>1,5%</v>
      </c>
      <c r="H120" s="1">
        <f t="shared" si="24"/>
        <v>111</v>
      </c>
      <c r="I120" s="34">
        <f t="shared" si="34"/>
        <v>4980</v>
      </c>
      <c r="J120" s="34">
        <f t="shared" si="22"/>
        <v>74.7</v>
      </c>
      <c r="K120" s="35"/>
      <c r="L120" s="35"/>
      <c r="M120" s="3">
        <f t="shared" si="30"/>
        <v>76.900000000000048</v>
      </c>
      <c r="N120" s="3">
        <f t="shared" si="26"/>
        <v>76.900000000000048</v>
      </c>
      <c r="O120" s="3">
        <f t="shared" si="27"/>
        <v>70</v>
      </c>
      <c r="P120" s="3">
        <f t="shared" si="28"/>
        <v>6.9000000000000483</v>
      </c>
      <c r="Q120" s="5">
        <f t="shared" si="32"/>
        <v>100</v>
      </c>
      <c r="R120" s="12">
        <f t="shared" si="31"/>
        <v>5.6499999999999915</v>
      </c>
      <c r="S120" s="62">
        <f t="shared" si="33"/>
        <v>0</v>
      </c>
    </row>
    <row r="121" spans="1:19" x14ac:dyDescent="0.2">
      <c r="A121" s="86"/>
      <c r="B121" s="66">
        <f t="shared" si="35"/>
        <v>31</v>
      </c>
      <c r="C121" s="8">
        <f t="shared" si="23"/>
        <v>41217</v>
      </c>
      <c r="D121" s="9">
        <f t="shared" si="18"/>
        <v>7</v>
      </c>
      <c r="E121" s="9" t="str">
        <f t="shared" si="19"/>
        <v>niedziela</v>
      </c>
      <c r="F121" s="10" t="str">
        <f t="shared" si="20"/>
        <v>niedziela</v>
      </c>
      <c r="G121" s="11" t="str">
        <f t="shared" si="21"/>
        <v>1,5%</v>
      </c>
      <c r="H121" s="1">
        <f t="shared" si="24"/>
        <v>112</v>
      </c>
      <c r="I121" s="34">
        <f t="shared" si="34"/>
        <v>5020</v>
      </c>
      <c r="J121" s="34">
        <f t="shared" si="22"/>
        <v>75.3</v>
      </c>
      <c r="K121" s="35"/>
      <c r="L121" s="35"/>
      <c r="M121" s="3">
        <f t="shared" si="30"/>
        <v>82.200000000000045</v>
      </c>
      <c r="N121" s="3">
        <f t="shared" si="26"/>
        <v>82.200000000000045</v>
      </c>
      <c r="O121" s="3">
        <f t="shared" si="27"/>
        <v>80</v>
      </c>
      <c r="P121" s="3">
        <f t="shared" si="28"/>
        <v>2.2000000000000455</v>
      </c>
      <c r="Q121" s="5">
        <f t="shared" si="32"/>
        <v>70</v>
      </c>
      <c r="R121" s="12">
        <f t="shared" si="31"/>
        <v>5.7999999999999918</v>
      </c>
      <c r="S121" s="62">
        <f t="shared" si="33"/>
        <v>0</v>
      </c>
    </row>
    <row r="122" spans="1:19" x14ac:dyDescent="0.2">
      <c r="A122" s="86"/>
      <c r="B122" s="66">
        <f t="shared" si="35"/>
        <v>32</v>
      </c>
      <c r="C122" s="8">
        <f t="shared" si="23"/>
        <v>41218</v>
      </c>
      <c r="D122" s="9">
        <f t="shared" si="18"/>
        <v>1</v>
      </c>
      <c r="E122" s="9" t="str">
        <f t="shared" si="19"/>
        <v>poniedziałek</v>
      </c>
      <c r="F122" s="10" t="str">
        <f t="shared" si="20"/>
        <v>poniedziałek</v>
      </c>
      <c r="G122" s="11" t="str">
        <f t="shared" si="21"/>
        <v>2%</v>
      </c>
      <c r="H122" s="1">
        <f t="shared" si="24"/>
        <v>113</v>
      </c>
      <c r="I122" s="34">
        <f t="shared" si="34"/>
        <v>5060</v>
      </c>
      <c r="J122" s="34">
        <f t="shared" si="22"/>
        <v>101.2</v>
      </c>
      <c r="K122" s="35"/>
      <c r="L122" s="35"/>
      <c r="M122" s="3">
        <f t="shared" si="30"/>
        <v>103.40000000000005</v>
      </c>
      <c r="N122" s="3">
        <f t="shared" si="26"/>
        <v>103.40000000000005</v>
      </c>
      <c r="O122" s="3">
        <f t="shared" si="27"/>
        <v>100</v>
      </c>
      <c r="P122" s="3">
        <f t="shared" si="28"/>
        <v>3.4000000000000483</v>
      </c>
      <c r="Q122" s="5">
        <f t="shared" si="32"/>
        <v>80</v>
      </c>
      <c r="R122" s="12">
        <f t="shared" si="31"/>
        <v>5.999999999999992</v>
      </c>
      <c r="S122" s="62">
        <f t="shared" si="33"/>
        <v>0</v>
      </c>
    </row>
    <row r="123" spans="1:19" x14ac:dyDescent="0.2">
      <c r="A123" s="86"/>
      <c r="B123" s="66">
        <f t="shared" si="35"/>
        <v>33</v>
      </c>
      <c r="C123" s="8">
        <f t="shared" si="23"/>
        <v>41219</v>
      </c>
      <c r="D123" s="9">
        <f t="shared" si="18"/>
        <v>2</v>
      </c>
      <c r="E123" s="9" t="str">
        <f t="shared" si="19"/>
        <v>wtorek</v>
      </c>
      <c r="F123" s="10" t="str">
        <f t="shared" si="20"/>
        <v>wtorek</v>
      </c>
      <c r="G123" s="11" t="str">
        <f t="shared" si="21"/>
        <v>2%</v>
      </c>
      <c r="H123" s="1">
        <f t="shared" si="24"/>
        <v>114</v>
      </c>
      <c r="I123" s="34">
        <f t="shared" si="34"/>
        <v>5130</v>
      </c>
      <c r="J123" s="34">
        <f t="shared" si="22"/>
        <v>102.60000000000001</v>
      </c>
      <c r="K123" s="35"/>
      <c r="L123" s="35"/>
      <c r="M123" s="3">
        <f t="shared" si="30"/>
        <v>106.00000000000006</v>
      </c>
      <c r="N123" s="3">
        <f t="shared" si="26"/>
        <v>106.00000000000006</v>
      </c>
      <c r="O123" s="3">
        <f t="shared" si="27"/>
        <v>100</v>
      </c>
      <c r="P123" s="3">
        <f t="shared" si="28"/>
        <v>6.0000000000000568</v>
      </c>
      <c r="Q123" s="5">
        <f t="shared" si="32"/>
        <v>100</v>
      </c>
      <c r="R123" s="12">
        <f t="shared" si="31"/>
        <v>6.1999999999999922</v>
      </c>
      <c r="S123" s="62">
        <f t="shared" si="33"/>
        <v>0</v>
      </c>
    </row>
    <row r="124" spans="1:19" x14ac:dyDescent="0.2">
      <c r="A124" s="86"/>
      <c r="B124" s="66">
        <f t="shared" si="35"/>
        <v>34</v>
      </c>
      <c r="C124" s="8">
        <f t="shared" si="23"/>
        <v>41220</v>
      </c>
      <c r="D124" s="9">
        <f t="shared" si="18"/>
        <v>3</v>
      </c>
      <c r="E124" s="9" t="str">
        <f t="shared" si="19"/>
        <v>środa</v>
      </c>
      <c r="F124" s="10" t="str">
        <f t="shared" si="20"/>
        <v>środa</v>
      </c>
      <c r="G124" s="11" t="str">
        <f t="shared" si="21"/>
        <v>2%</v>
      </c>
      <c r="H124" s="1">
        <f t="shared" si="24"/>
        <v>115</v>
      </c>
      <c r="I124" s="34">
        <f t="shared" si="34"/>
        <v>5190</v>
      </c>
      <c r="J124" s="34">
        <f t="shared" si="22"/>
        <v>103.8</v>
      </c>
      <c r="K124" s="35"/>
      <c r="L124" s="35"/>
      <c r="M124" s="3">
        <f t="shared" si="30"/>
        <v>109.80000000000005</v>
      </c>
      <c r="N124" s="3">
        <f t="shared" si="26"/>
        <v>109.80000000000005</v>
      </c>
      <c r="O124" s="3">
        <f t="shared" si="27"/>
        <v>100</v>
      </c>
      <c r="P124" s="3">
        <f t="shared" si="28"/>
        <v>9.800000000000054</v>
      </c>
      <c r="Q124" s="5">
        <f t="shared" si="32"/>
        <v>100</v>
      </c>
      <c r="R124" s="12">
        <f t="shared" si="31"/>
        <v>6.3999999999999924</v>
      </c>
      <c r="S124" s="62">
        <f t="shared" si="33"/>
        <v>0</v>
      </c>
    </row>
    <row r="125" spans="1:19" x14ac:dyDescent="0.2">
      <c r="A125" s="86"/>
      <c r="B125" s="66">
        <f t="shared" si="35"/>
        <v>35</v>
      </c>
      <c r="C125" s="8">
        <f t="shared" si="23"/>
        <v>41221</v>
      </c>
      <c r="D125" s="9">
        <f t="shared" si="18"/>
        <v>4</v>
      </c>
      <c r="E125" s="9" t="str">
        <f t="shared" si="19"/>
        <v>czwartek</v>
      </c>
      <c r="F125" s="10" t="str">
        <f t="shared" si="20"/>
        <v>czwartek</v>
      </c>
      <c r="G125" s="11" t="str">
        <f t="shared" si="21"/>
        <v>2%</v>
      </c>
      <c r="H125" s="1">
        <f t="shared" si="24"/>
        <v>116</v>
      </c>
      <c r="I125" s="34">
        <f t="shared" si="34"/>
        <v>5260</v>
      </c>
      <c r="J125" s="34">
        <f t="shared" si="22"/>
        <v>105.2</v>
      </c>
      <c r="K125" s="35"/>
      <c r="L125" s="35"/>
      <c r="M125" s="3">
        <f t="shared" si="30"/>
        <v>115.00000000000006</v>
      </c>
      <c r="N125" s="3">
        <f t="shared" si="26"/>
        <v>115.00000000000006</v>
      </c>
      <c r="O125" s="3">
        <f t="shared" si="27"/>
        <v>110</v>
      </c>
      <c r="P125" s="3">
        <f t="shared" si="28"/>
        <v>5.0000000000000568</v>
      </c>
      <c r="Q125" s="5">
        <f t="shared" si="32"/>
        <v>100</v>
      </c>
      <c r="R125" s="12">
        <f t="shared" si="31"/>
        <v>6.5999999999999925</v>
      </c>
      <c r="S125" s="62">
        <f t="shared" si="33"/>
        <v>0</v>
      </c>
    </row>
    <row r="126" spans="1:19" x14ac:dyDescent="0.2">
      <c r="A126" s="86"/>
      <c r="B126" s="66">
        <f t="shared" si="35"/>
        <v>36</v>
      </c>
      <c r="C126" s="8">
        <f t="shared" si="23"/>
        <v>41222</v>
      </c>
      <c r="D126" s="9">
        <f t="shared" si="18"/>
        <v>5</v>
      </c>
      <c r="E126" s="9" t="str">
        <f t="shared" si="19"/>
        <v>piątek</v>
      </c>
      <c r="F126" s="10" t="str">
        <f t="shared" si="20"/>
        <v>piątek</v>
      </c>
      <c r="G126" s="11" t="str">
        <f t="shared" si="21"/>
        <v>2%</v>
      </c>
      <c r="H126" s="1">
        <f t="shared" si="24"/>
        <v>117</v>
      </c>
      <c r="I126" s="34">
        <f t="shared" si="34"/>
        <v>5350</v>
      </c>
      <c r="J126" s="34">
        <f t="shared" si="22"/>
        <v>107</v>
      </c>
      <c r="K126" s="35"/>
      <c r="L126" s="35"/>
      <c r="M126" s="3">
        <f t="shared" si="30"/>
        <v>112.00000000000006</v>
      </c>
      <c r="N126" s="3">
        <f t="shared" si="26"/>
        <v>112.00000000000006</v>
      </c>
      <c r="O126" s="3">
        <f t="shared" si="27"/>
        <v>110</v>
      </c>
      <c r="P126" s="3">
        <f t="shared" si="28"/>
        <v>2.0000000000000568</v>
      </c>
      <c r="Q126" s="5">
        <f t="shared" si="32"/>
        <v>110</v>
      </c>
      <c r="R126" s="12">
        <f t="shared" si="31"/>
        <v>6.7999999999999927</v>
      </c>
      <c r="S126" s="62">
        <f t="shared" si="33"/>
        <v>0</v>
      </c>
    </row>
    <row r="127" spans="1:19" x14ac:dyDescent="0.2">
      <c r="A127" s="86"/>
      <c r="B127" s="66">
        <f t="shared" si="35"/>
        <v>37</v>
      </c>
      <c r="C127" s="8">
        <f t="shared" si="23"/>
        <v>41223</v>
      </c>
      <c r="D127" s="9">
        <f t="shared" si="18"/>
        <v>6</v>
      </c>
      <c r="E127" s="9" t="str">
        <f t="shared" si="19"/>
        <v>sobota</v>
      </c>
      <c r="F127" s="10" t="str">
        <f t="shared" si="20"/>
        <v>sobota</v>
      </c>
      <c r="G127" s="11" t="str">
        <f t="shared" si="21"/>
        <v>1,5%</v>
      </c>
      <c r="H127" s="1">
        <f t="shared" si="24"/>
        <v>118</v>
      </c>
      <c r="I127" s="34">
        <f t="shared" si="34"/>
        <v>5420</v>
      </c>
      <c r="J127" s="34">
        <f t="shared" si="22"/>
        <v>81.3</v>
      </c>
      <c r="K127" s="35"/>
      <c r="L127" s="35"/>
      <c r="M127" s="3">
        <f t="shared" si="30"/>
        <v>83.300000000000054</v>
      </c>
      <c r="N127" s="3">
        <f t="shared" si="26"/>
        <v>83.300000000000054</v>
      </c>
      <c r="O127" s="3">
        <f t="shared" si="27"/>
        <v>80</v>
      </c>
      <c r="P127" s="3">
        <f t="shared" si="28"/>
        <v>3.300000000000054</v>
      </c>
      <c r="Q127" s="5">
        <f t="shared" si="32"/>
        <v>110</v>
      </c>
      <c r="R127" s="12">
        <f t="shared" si="31"/>
        <v>6.9499999999999931</v>
      </c>
      <c r="S127" s="62">
        <f t="shared" si="33"/>
        <v>0</v>
      </c>
    </row>
    <row r="128" spans="1:19" x14ac:dyDescent="0.2">
      <c r="A128" s="86"/>
      <c r="B128" s="66">
        <f t="shared" si="35"/>
        <v>38</v>
      </c>
      <c r="C128" s="8">
        <f t="shared" si="23"/>
        <v>41224</v>
      </c>
      <c r="D128" s="9">
        <f t="shared" si="18"/>
        <v>7</v>
      </c>
      <c r="E128" s="9" t="str">
        <f t="shared" si="19"/>
        <v>niedziela</v>
      </c>
      <c r="F128" s="10" t="str">
        <f t="shared" si="20"/>
        <v>niedziela</v>
      </c>
      <c r="G128" s="11" t="str">
        <f t="shared" si="21"/>
        <v>1,5%</v>
      </c>
      <c r="H128" s="1">
        <f t="shared" si="24"/>
        <v>119</v>
      </c>
      <c r="I128" s="34">
        <f t="shared" si="34"/>
        <v>5460</v>
      </c>
      <c r="J128" s="34">
        <f t="shared" si="22"/>
        <v>81.899999999999991</v>
      </c>
      <c r="K128" s="35"/>
      <c r="L128" s="35"/>
      <c r="M128" s="3">
        <f t="shared" si="30"/>
        <v>85.200000000000045</v>
      </c>
      <c r="N128" s="3">
        <f t="shared" si="26"/>
        <v>85.200000000000045</v>
      </c>
      <c r="O128" s="3">
        <f t="shared" si="27"/>
        <v>80</v>
      </c>
      <c r="P128" s="3">
        <f t="shared" si="28"/>
        <v>5.2000000000000455</v>
      </c>
      <c r="Q128" s="5">
        <f t="shared" si="32"/>
        <v>80</v>
      </c>
      <c r="R128" s="12">
        <f t="shared" si="31"/>
        <v>7.0999999999999934</v>
      </c>
      <c r="S128" s="62">
        <f t="shared" si="33"/>
        <v>0</v>
      </c>
    </row>
    <row r="129" spans="1:19" x14ac:dyDescent="0.2">
      <c r="A129" s="86"/>
      <c r="B129" s="66">
        <f t="shared" si="35"/>
        <v>39</v>
      </c>
      <c r="C129" s="8">
        <f t="shared" si="23"/>
        <v>41225</v>
      </c>
      <c r="D129" s="9">
        <f t="shared" si="18"/>
        <v>1</v>
      </c>
      <c r="E129" s="9" t="str">
        <f t="shared" si="19"/>
        <v>poniedziałek</v>
      </c>
      <c r="F129" s="10" t="str">
        <f t="shared" si="20"/>
        <v>poniedziałek</v>
      </c>
      <c r="G129" s="11" t="str">
        <f t="shared" si="21"/>
        <v>2%</v>
      </c>
      <c r="H129" s="1">
        <f t="shared" si="24"/>
        <v>120</v>
      </c>
      <c r="I129" s="34">
        <f t="shared" si="34"/>
        <v>5500</v>
      </c>
      <c r="J129" s="34">
        <f t="shared" si="22"/>
        <v>110</v>
      </c>
      <c r="K129" s="35"/>
      <c r="L129" s="35"/>
      <c r="M129" s="3">
        <f t="shared" si="30"/>
        <v>115.20000000000005</v>
      </c>
      <c r="N129" s="3">
        <f t="shared" si="26"/>
        <v>115.20000000000005</v>
      </c>
      <c r="O129" s="3">
        <f t="shared" si="27"/>
        <v>110</v>
      </c>
      <c r="P129" s="3">
        <f t="shared" si="28"/>
        <v>5.2000000000000455</v>
      </c>
      <c r="Q129" s="5">
        <f t="shared" si="32"/>
        <v>80</v>
      </c>
      <c r="R129" s="12">
        <f t="shared" si="31"/>
        <v>7.2999999999999936</v>
      </c>
      <c r="S129" s="62">
        <f t="shared" si="33"/>
        <v>0</v>
      </c>
    </row>
    <row r="130" spans="1:19" x14ac:dyDescent="0.2">
      <c r="A130" s="86"/>
      <c r="B130" s="66">
        <f t="shared" si="35"/>
        <v>40</v>
      </c>
      <c r="C130" s="8">
        <f t="shared" si="23"/>
        <v>41226</v>
      </c>
      <c r="D130" s="9">
        <f t="shared" si="18"/>
        <v>2</v>
      </c>
      <c r="E130" s="9" t="str">
        <f t="shared" si="19"/>
        <v>wtorek</v>
      </c>
      <c r="F130" s="10" t="str">
        <f t="shared" si="20"/>
        <v>wtorek</v>
      </c>
      <c r="G130" s="11" t="str">
        <f t="shared" si="21"/>
        <v>2%</v>
      </c>
      <c r="H130" s="1">
        <f t="shared" si="24"/>
        <v>121</v>
      </c>
      <c r="I130" s="34">
        <f t="shared" si="34"/>
        <v>5570</v>
      </c>
      <c r="J130" s="34">
        <f t="shared" si="22"/>
        <v>111.4</v>
      </c>
      <c r="K130" s="35"/>
      <c r="L130" s="35"/>
      <c r="M130" s="3">
        <f t="shared" si="30"/>
        <v>116.60000000000005</v>
      </c>
      <c r="N130" s="3">
        <f t="shared" si="26"/>
        <v>116.60000000000005</v>
      </c>
      <c r="O130" s="3">
        <f t="shared" si="27"/>
        <v>110</v>
      </c>
      <c r="P130" s="3">
        <f t="shared" si="28"/>
        <v>6.6000000000000512</v>
      </c>
      <c r="Q130" s="5">
        <f t="shared" si="32"/>
        <v>110</v>
      </c>
      <c r="R130" s="12">
        <f t="shared" si="31"/>
        <v>7.4999999999999938</v>
      </c>
      <c r="S130" s="62">
        <f t="shared" si="33"/>
        <v>0</v>
      </c>
    </row>
    <row r="131" spans="1:19" x14ac:dyDescent="0.2">
      <c r="A131" s="86"/>
      <c r="B131" s="66">
        <f t="shared" si="35"/>
        <v>41</v>
      </c>
      <c r="C131" s="8">
        <f t="shared" si="23"/>
        <v>41227</v>
      </c>
      <c r="D131" s="9">
        <f t="shared" si="18"/>
        <v>3</v>
      </c>
      <c r="E131" s="9" t="str">
        <f t="shared" si="19"/>
        <v>środa</v>
      </c>
      <c r="F131" s="10" t="str">
        <f t="shared" si="20"/>
        <v>środa</v>
      </c>
      <c r="G131" s="11" t="str">
        <f t="shared" si="21"/>
        <v>2%</v>
      </c>
      <c r="H131" s="1">
        <f t="shared" si="24"/>
        <v>122</v>
      </c>
      <c r="I131" s="34">
        <f t="shared" si="34"/>
        <v>5640</v>
      </c>
      <c r="J131" s="34">
        <f t="shared" si="22"/>
        <v>112.8</v>
      </c>
      <c r="K131" s="35"/>
      <c r="L131" s="35"/>
      <c r="M131" s="3">
        <f t="shared" si="30"/>
        <v>119.40000000000005</v>
      </c>
      <c r="N131" s="3">
        <f t="shared" si="26"/>
        <v>119.40000000000005</v>
      </c>
      <c r="O131" s="3">
        <f t="shared" si="27"/>
        <v>110</v>
      </c>
      <c r="P131" s="3">
        <f t="shared" si="28"/>
        <v>9.4000000000000483</v>
      </c>
      <c r="Q131" s="5">
        <f t="shared" si="32"/>
        <v>110</v>
      </c>
      <c r="R131" s="12">
        <f t="shared" si="31"/>
        <v>7.699999999999994</v>
      </c>
      <c r="S131" s="62">
        <f t="shared" si="33"/>
        <v>0</v>
      </c>
    </row>
    <row r="132" spans="1:19" x14ac:dyDescent="0.2">
      <c r="A132" s="86"/>
      <c r="B132" s="66">
        <f t="shared" si="35"/>
        <v>42</v>
      </c>
      <c r="C132" s="8">
        <f t="shared" si="23"/>
        <v>41228</v>
      </c>
      <c r="D132" s="9">
        <f t="shared" si="18"/>
        <v>4</v>
      </c>
      <c r="E132" s="9" t="str">
        <f t="shared" si="19"/>
        <v>czwartek</v>
      </c>
      <c r="F132" s="10" t="str">
        <f t="shared" si="20"/>
        <v>czwartek</v>
      </c>
      <c r="G132" s="11" t="str">
        <f t="shared" si="21"/>
        <v>2%</v>
      </c>
      <c r="H132" s="1">
        <f t="shared" si="24"/>
        <v>123</v>
      </c>
      <c r="I132" s="34">
        <f t="shared" si="34"/>
        <v>5720</v>
      </c>
      <c r="J132" s="34">
        <f t="shared" si="22"/>
        <v>114.4</v>
      </c>
      <c r="K132" s="35"/>
      <c r="L132" s="35"/>
      <c r="M132" s="3">
        <f t="shared" si="30"/>
        <v>123.80000000000005</v>
      </c>
      <c r="N132" s="3">
        <f t="shared" si="26"/>
        <v>123.80000000000005</v>
      </c>
      <c r="O132" s="3">
        <f t="shared" si="27"/>
        <v>120</v>
      </c>
      <c r="P132" s="3">
        <f t="shared" si="28"/>
        <v>3.800000000000054</v>
      </c>
      <c r="Q132" s="5">
        <f t="shared" si="32"/>
        <v>110</v>
      </c>
      <c r="R132" s="12">
        <f t="shared" si="31"/>
        <v>7.8999999999999941</v>
      </c>
      <c r="S132" s="62">
        <f t="shared" si="33"/>
        <v>0</v>
      </c>
    </row>
    <row r="133" spans="1:19" x14ac:dyDescent="0.2">
      <c r="A133" s="86"/>
      <c r="B133" s="66">
        <f t="shared" si="35"/>
        <v>43</v>
      </c>
      <c r="C133" s="8">
        <f t="shared" si="23"/>
        <v>41229</v>
      </c>
      <c r="D133" s="9">
        <f t="shared" si="18"/>
        <v>5</v>
      </c>
      <c r="E133" s="9" t="str">
        <f t="shared" si="19"/>
        <v>piątek</v>
      </c>
      <c r="F133" s="10" t="str">
        <f t="shared" si="20"/>
        <v>piątek</v>
      </c>
      <c r="G133" s="11" t="str">
        <f t="shared" si="21"/>
        <v>2%</v>
      </c>
      <c r="H133" s="1">
        <f t="shared" si="24"/>
        <v>124</v>
      </c>
      <c r="I133" s="34">
        <f t="shared" si="34"/>
        <v>5800</v>
      </c>
      <c r="J133" s="34">
        <f t="shared" si="22"/>
        <v>116</v>
      </c>
      <c r="K133" s="35"/>
      <c r="L133" s="35"/>
      <c r="M133" s="3">
        <f t="shared" si="30"/>
        <v>119.80000000000005</v>
      </c>
      <c r="N133" s="3">
        <f t="shared" si="26"/>
        <v>119.80000000000005</v>
      </c>
      <c r="O133" s="3">
        <f t="shared" si="27"/>
        <v>110</v>
      </c>
      <c r="P133" s="3">
        <f t="shared" si="28"/>
        <v>9.800000000000054</v>
      </c>
      <c r="Q133" s="5">
        <f t="shared" si="32"/>
        <v>120</v>
      </c>
      <c r="R133" s="12">
        <f t="shared" si="31"/>
        <v>8.0999999999999943</v>
      </c>
      <c r="S133" s="62">
        <f t="shared" si="33"/>
        <v>0</v>
      </c>
    </row>
    <row r="134" spans="1:19" x14ac:dyDescent="0.2">
      <c r="A134" s="86"/>
      <c r="B134" s="66">
        <f t="shared" si="35"/>
        <v>44</v>
      </c>
      <c r="C134" s="8">
        <f t="shared" si="23"/>
        <v>41230</v>
      </c>
      <c r="D134" s="9">
        <f t="shared" si="18"/>
        <v>6</v>
      </c>
      <c r="E134" s="9" t="str">
        <f t="shared" si="19"/>
        <v>sobota</v>
      </c>
      <c r="F134" s="10" t="str">
        <f t="shared" si="20"/>
        <v>sobota</v>
      </c>
      <c r="G134" s="11" t="str">
        <f t="shared" si="21"/>
        <v>1,5%</v>
      </c>
      <c r="H134" s="1">
        <f t="shared" si="24"/>
        <v>125</v>
      </c>
      <c r="I134" s="34">
        <f t="shared" si="34"/>
        <v>5870</v>
      </c>
      <c r="J134" s="34">
        <f t="shared" si="22"/>
        <v>88.05</v>
      </c>
      <c r="K134" s="35"/>
      <c r="L134" s="35"/>
      <c r="M134" s="3">
        <f t="shared" si="30"/>
        <v>97.850000000000051</v>
      </c>
      <c r="N134" s="3">
        <f t="shared" si="26"/>
        <v>97.850000000000051</v>
      </c>
      <c r="O134" s="3">
        <f t="shared" si="27"/>
        <v>90</v>
      </c>
      <c r="P134" s="3">
        <f t="shared" si="28"/>
        <v>7.8500000000000512</v>
      </c>
      <c r="Q134" s="5">
        <f t="shared" si="32"/>
        <v>110</v>
      </c>
      <c r="R134" s="12">
        <f t="shared" si="31"/>
        <v>8.2499999999999947</v>
      </c>
      <c r="S134" s="62">
        <f t="shared" si="33"/>
        <v>0</v>
      </c>
    </row>
    <row r="135" spans="1:19" x14ac:dyDescent="0.2">
      <c r="A135" s="86"/>
      <c r="B135" s="66">
        <f t="shared" si="35"/>
        <v>45</v>
      </c>
      <c r="C135" s="8">
        <f t="shared" si="23"/>
        <v>41231</v>
      </c>
      <c r="D135" s="9">
        <f t="shared" si="18"/>
        <v>7</v>
      </c>
      <c r="E135" s="9" t="str">
        <f t="shared" si="19"/>
        <v>niedziela</v>
      </c>
      <c r="F135" s="10" t="str">
        <f t="shared" si="20"/>
        <v>niedziela</v>
      </c>
      <c r="G135" s="11" t="str">
        <f t="shared" si="21"/>
        <v>1,5%</v>
      </c>
      <c r="H135" s="1">
        <f t="shared" si="24"/>
        <v>126</v>
      </c>
      <c r="I135" s="34">
        <f t="shared" si="34"/>
        <v>5920</v>
      </c>
      <c r="J135" s="34">
        <f t="shared" si="22"/>
        <v>88.8</v>
      </c>
      <c r="K135" s="35"/>
      <c r="L135" s="35"/>
      <c r="M135" s="3">
        <f t="shared" si="30"/>
        <v>96.650000000000048</v>
      </c>
      <c r="N135" s="3">
        <f t="shared" si="26"/>
        <v>96.650000000000048</v>
      </c>
      <c r="O135" s="3">
        <f t="shared" si="27"/>
        <v>90</v>
      </c>
      <c r="P135" s="3">
        <f t="shared" si="28"/>
        <v>6.6500000000000483</v>
      </c>
      <c r="Q135" s="5">
        <f t="shared" si="32"/>
        <v>90</v>
      </c>
      <c r="R135" s="12">
        <f t="shared" si="31"/>
        <v>8.399999999999995</v>
      </c>
      <c r="S135" s="62">
        <f t="shared" si="33"/>
        <v>0</v>
      </c>
    </row>
    <row r="136" spans="1:19" x14ac:dyDescent="0.2">
      <c r="A136" s="86"/>
      <c r="B136" s="66">
        <f t="shared" si="35"/>
        <v>46</v>
      </c>
      <c r="C136" s="8">
        <f t="shared" si="23"/>
        <v>41232</v>
      </c>
      <c r="D136" s="9">
        <f t="shared" si="18"/>
        <v>1</v>
      </c>
      <c r="E136" s="9" t="str">
        <f t="shared" si="19"/>
        <v>poniedziałek</v>
      </c>
      <c r="F136" s="10" t="str">
        <f t="shared" si="20"/>
        <v>poniedziałek</v>
      </c>
      <c r="G136" s="11" t="str">
        <f t="shared" si="21"/>
        <v>2%</v>
      </c>
      <c r="H136" s="1">
        <f t="shared" si="24"/>
        <v>127</v>
      </c>
      <c r="I136" s="34">
        <f t="shared" si="34"/>
        <v>5960</v>
      </c>
      <c r="J136" s="34">
        <f t="shared" si="22"/>
        <v>119.2</v>
      </c>
      <c r="K136" s="35"/>
      <c r="L136" s="35"/>
      <c r="M136" s="3">
        <f t="shared" si="30"/>
        <v>125.85000000000005</v>
      </c>
      <c r="N136" s="3">
        <f t="shared" si="26"/>
        <v>125.85000000000005</v>
      </c>
      <c r="O136" s="3">
        <f t="shared" si="27"/>
        <v>120</v>
      </c>
      <c r="P136" s="3">
        <f t="shared" si="28"/>
        <v>5.8500000000000512</v>
      </c>
      <c r="Q136" s="5">
        <f t="shared" si="32"/>
        <v>90</v>
      </c>
      <c r="R136" s="12">
        <f t="shared" si="31"/>
        <v>8.5999999999999943</v>
      </c>
      <c r="S136" s="62">
        <f t="shared" si="33"/>
        <v>0</v>
      </c>
    </row>
    <row r="137" spans="1:19" x14ac:dyDescent="0.2">
      <c r="A137" s="86"/>
      <c r="B137" s="66">
        <f t="shared" si="35"/>
        <v>47</v>
      </c>
      <c r="C137" s="8">
        <f t="shared" si="23"/>
        <v>41233</v>
      </c>
      <c r="D137" s="9">
        <f t="shared" si="18"/>
        <v>2</v>
      </c>
      <c r="E137" s="9" t="str">
        <f t="shared" si="19"/>
        <v>wtorek</v>
      </c>
      <c r="F137" s="10" t="str">
        <f t="shared" si="20"/>
        <v>wtorek</v>
      </c>
      <c r="G137" s="11" t="str">
        <f t="shared" si="21"/>
        <v>2%</v>
      </c>
      <c r="H137" s="1">
        <f t="shared" si="24"/>
        <v>128</v>
      </c>
      <c r="I137" s="34">
        <f t="shared" si="34"/>
        <v>6040</v>
      </c>
      <c r="J137" s="34">
        <f t="shared" si="22"/>
        <v>120.8</v>
      </c>
      <c r="K137" s="35"/>
      <c r="L137" s="35"/>
      <c r="M137" s="3">
        <f t="shared" si="30"/>
        <v>126.65000000000005</v>
      </c>
      <c r="N137" s="3">
        <f t="shared" si="26"/>
        <v>126.65000000000005</v>
      </c>
      <c r="O137" s="3">
        <f t="shared" si="27"/>
        <v>120</v>
      </c>
      <c r="P137" s="3">
        <f t="shared" si="28"/>
        <v>6.6500000000000483</v>
      </c>
      <c r="Q137" s="5">
        <f t="shared" si="32"/>
        <v>120</v>
      </c>
      <c r="R137" s="12">
        <f t="shared" si="31"/>
        <v>8.7999999999999936</v>
      </c>
      <c r="S137" s="62">
        <f t="shared" si="33"/>
        <v>0</v>
      </c>
    </row>
    <row r="138" spans="1:19" x14ac:dyDescent="0.2">
      <c r="A138" s="86"/>
      <c r="B138" s="66">
        <f t="shared" si="35"/>
        <v>48</v>
      </c>
      <c r="C138" s="8">
        <f t="shared" si="23"/>
        <v>41234</v>
      </c>
      <c r="D138" s="9">
        <f t="shared" ref="D138:D201" si="36">WEEKDAY(C138,2)</f>
        <v>3</v>
      </c>
      <c r="E138" s="9" t="str">
        <f t="shared" ref="E138:E201" si="37">IF(D138=1,"poniedziałek",IF(D138=2,"wtorek", IF(D138=3,"środa",IF(D138=4,"czwartek", IF(D138=5,"piątek", IF(D138=6, "sobota", IF(D138=7, "niedziela")))))))</f>
        <v>środa</v>
      </c>
      <c r="F138" s="10" t="str">
        <f t="shared" ref="F138:F201" si="38">E138</f>
        <v>środa</v>
      </c>
      <c r="G138" s="11" t="str">
        <f t="shared" ref="G138:G201" si="39">IF(D138=1,"2%",IF(D138=2,"2%", IF(D138=3,"2%",IF(D138=4,"2%", IF(D138=5,"2%", IF(D138=6, "1,5%", IF(D138=7, "1,5%")))))))</f>
        <v>2%</v>
      </c>
      <c r="H138" s="1">
        <f t="shared" si="24"/>
        <v>129</v>
      </c>
      <c r="I138" s="34">
        <f t="shared" si="34"/>
        <v>6110</v>
      </c>
      <c r="J138" s="34">
        <f t="shared" ref="J138:J201" si="40">I138*G138</f>
        <v>122.2</v>
      </c>
      <c r="K138" s="35"/>
      <c r="L138" s="35"/>
      <c r="M138" s="3">
        <f t="shared" si="30"/>
        <v>128.85000000000005</v>
      </c>
      <c r="N138" s="3">
        <f t="shared" si="26"/>
        <v>128.85000000000005</v>
      </c>
      <c r="O138" s="3">
        <f t="shared" si="27"/>
        <v>120</v>
      </c>
      <c r="P138" s="3">
        <f t="shared" si="28"/>
        <v>8.8500000000000512</v>
      </c>
      <c r="Q138" s="5">
        <f t="shared" si="32"/>
        <v>120</v>
      </c>
      <c r="R138" s="12">
        <f t="shared" si="31"/>
        <v>8.9999999999999929</v>
      </c>
      <c r="S138" s="62">
        <f t="shared" si="33"/>
        <v>0</v>
      </c>
    </row>
    <row r="139" spans="1:19" x14ac:dyDescent="0.2">
      <c r="A139" s="86"/>
      <c r="B139" s="66">
        <f t="shared" si="35"/>
        <v>49</v>
      </c>
      <c r="C139" s="8">
        <f t="shared" ref="C139:C202" si="41">C138+1</f>
        <v>41235</v>
      </c>
      <c r="D139" s="9">
        <f t="shared" si="36"/>
        <v>4</v>
      </c>
      <c r="E139" s="9" t="str">
        <f t="shared" si="37"/>
        <v>czwartek</v>
      </c>
      <c r="F139" s="10" t="str">
        <f t="shared" si="38"/>
        <v>czwartek</v>
      </c>
      <c r="G139" s="11" t="str">
        <f t="shared" si="39"/>
        <v>2%</v>
      </c>
      <c r="H139" s="1">
        <f t="shared" ref="H139:H202" si="42">H138+1</f>
        <v>130</v>
      </c>
      <c r="I139" s="34">
        <f t="shared" si="34"/>
        <v>6190</v>
      </c>
      <c r="J139" s="34">
        <f t="shared" si="40"/>
        <v>123.8</v>
      </c>
      <c r="K139" s="35"/>
      <c r="L139" s="35"/>
      <c r="M139" s="3">
        <f t="shared" si="30"/>
        <v>132.65000000000003</v>
      </c>
      <c r="N139" s="3">
        <f t="shared" ref="N139:N202" si="43">M139-L139</f>
        <v>132.65000000000003</v>
      </c>
      <c r="O139" s="3">
        <f t="shared" ref="O139:O202" si="44">FLOOR(N139,10)</f>
        <v>130</v>
      </c>
      <c r="P139" s="3">
        <f t="shared" ref="P139:P202" si="45">M139-L139-O139</f>
        <v>2.6500000000000341</v>
      </c>
      <c r="Q139" s="5">
        <f t="shared" si="32"/>
        <v>120</v>
      </c>
      <c r="R139" s="12">
        <f t="shared" si="31"/>
        <v>9.1999999999999922</v>
      </c>
      <c r="S139" s="62">
        <f t="shared" si="33"/>
        <v>0</v>
      </c>
    </row>
    <row r="140" spans="1:19" x14ac:dyDescent="0.2">
      <c r="A140" s="86"/>
      <c r="B140" s="66">
        <f t="shared" si="35"/>
        <v>50</v>
      </c>
      <c r="C140" s="8">
        <f t="shared" si="41"/>
        <v>41236</v>
      </c>
      <c r="D140" s="9">
        <f t="shared" si="36"/>
        <v>5</v>
      </c>
      <c r="E140" s="9" t="str">
        <f t="shared" si="37"/>
        <v>piątek</v>
      </c>
      <c r="F140" s="10" t="str">
        <f t="shared" si="38"/>
        <v>piątek</v>
      </c>
      <c r="G140" s="11" t="str">
        <f t="shared" si="39"/>
        <v>2%</v>
      </c>
      <c r="H140" s="1">
        <f t="shared" si="42"/>
        <v>131</v>
      </c>
      <c r="I140" s="34">
        <f t="shared" si="34"/>
        <v>6290</v>
      </c>
      <c r="J140" s="34">
        <f t="shared" si="40"/>
        <v>125.8</v>
      </c>
      <c r="K140" s="35"/>
      <c r="L140" s="35"/>
      <c r="M140" s="3">
        <f t="shared" si="30"/>
        <v>128.45000000000005</v>
      </c>
      <c r="N140" s="3">
        <f t="shared" si="43"/>
        <v>128.45000000000005</v>
      </c>
      <c r="O140" s="3">
        <f t="shared" si="44"/>
        <v>120</v>
      </c>
      <c r="P140" s="3">
        <f t="shared" si="45"/>
        <v>8.4500000000000455</v>
      </c>
      <c r="Q140" s="5">
        <f t="shared" si="32"/>
        <v>130</v>
      </c>
      <c r="R140" s="12">
        <f t="shared" si="31"/>
        <v>9.3999999999999915</v>
      </c>
      <c r="S140" s="62">
        <f t="shared" si="33"/>
        <v>0</v>
      </c>
    </row>
    <row r="141" spans="1:19" x14ac:dyDescent="0.2">
      <c r="A141" s="86"/>
      <c r="B141" s="66">
        <f t="shared" si="35"/>
        <v>51</v>
      </c>
      <c r="C141" s="8">
        <f t="shared" si="41"/>
        <v>41237</v>
      </c>
      <c r="D141" s="9">
        <f t="shared" si="36"/>
        <v>6</v>
      </c>
      <c r="E141" s="9" t="str">
        <f t="shared" si="37"/>
        <v>sobota</v>
      </c>
      <c r="F141" s="10" t="str">
        <f t="shared" si="38"/>
        <v>sobota</v>
      </c>
      <c r="G141" s="11" t="str">
        <f t="shared" si="39"/>
        <v>1,5%</v>
      </c>
      <c r="H141" s="1">
        <f t="shared" si="42"/>
        <v>132</v>
      </c>
      <c r="I141" s="34">
        <f t="shared" si="34"/>
        <v>6360</v>
      </c>
      <c r="J141" s="34">
        <f t="shared" si="40"/>
        <v>95.399999999999991</v>
      </c>
      <c r="K141" s="35"/>
      <c r="L141" s="35"/>
      <c r="M141" s="3">
        <f t="shared" ref="M141:M204" si="46">P140+J141+K141</f>
        <v>103.85000000000004</v>
      </c>
      <c r="N141" s="3">
        <f t="shared" si="43"/>
        <v>103.85000000000004</v>
      </c>
      <c r="O141" s="3">
        <f t="shared" si="44"/>
        <v>100</v>
      </c>
      <c r="P141" s="3">
        <f t="shared" si="45"/>
        <v>3.8500000000000369</v>
      </c>
      <c r="Q141" s="5">
        <f t="shared" si="32"/>
        <v>120</v>
      </c>
      <c r="R141" s="12">
        <f t="shared" ref="R141:R204" si="47">R140+10*G141</f>
        <v>9.5499999999999918</v>
      </c>
      <c r="S141" s="62">
        <f t="shared" si="33"/>
        <v>0</v>
      </c>
    </row>
    <row r="142" spans="1:19" x14ac:dyDescent="0.2">
      <c r="A142" s="86"/>
      <c r="B142" s="66">
        <f t="shared" si="35"/>
        <v>52</v>
      </c>
      <c r="C142" s="8">
        <f t="shared" si="41"/>
        <v>41238</v>
      </c>
      <c r="D142" s="9">
        <f t="shared" si="36"/>
        <v>7</v>
      </c>
      <c r="E142" s="9" t="str">
        <f t="shared" si="37"/>
        <v>niedziela</v>
      </c>
      <c r="F142" s="10" t="str">
        <f t="shared" si="38"/>
        <v>niedziela</v>
      </c>
      <c r="G142" s="11" t="str">
        <f t="shared" si="39"/>
        <v>1,5%</v>
      </c>
      <c r="H142" s="1">
        <f t="shared" si="42"/>
        <v>133</v>
      </c>
      <c r="I142" s="34">
        <f t="shared" si="34"/>
        <v>6410</v>
      </c>
      <c r="J142" s="34">
        <f t="shared" si="40"/>
        <v>96.149999999999991</v>
      </c>
      <c r="K142" s="35"/>
      <c r="L142" s="35"/>
      <c r="M142" s="3">
        <f t="shared" si="46"/>
        <v>100.00000000000003</v>
      </c>
      <c r="N142" s="3">
        <f t="shared" si="43"/>
        <v>100.00000000000003</v>
      </c>
      <c r="O142" s="3">
        <f t="shared" si="44"/>
        <v>100</v>
      </c>
      <c r="P142" s="3">
        <f t="shared" si="45"/>
        <v>0</v>
      </c>
      <c r="Q142" s="5">
        <f t="shared" si="32"/>
        <v>100</v>
      </c>
      <c r="R142" s="12">
        <f t="shared" si="47"/>
        <v>9.6999999999999922</v>
      </c>
      <c r="S142" s="62">
        <f t="shared" si="33"/>
        <v>0</v>
      </c>
    </row>
    <row r="143" spans="1:19" x14ac:dyDescent="0.2">
      <c r="A143" s="86"/>
      <c r="B143" s="66">
        <f t="shared" si="35"/>
        <v>53</v>
      </c>
      <c r="C143" s="8">
        <f t="shared" si="41"/>
        <v>41239</v>
      </c>
      <c r="D143" s="9">
        <f t="shared" si="36"/>
        <v>1</v>
      </c>
      <c r="E143" s="9" t="str">
        <f t="shared" si="37"/>
        <v>poniedziałek</v>
      </c>
      <c r="F143" s="10" t="str">
        <f t="shared" si="38"/>
        <v>poniedziałek</v>
      </c>
      <c r="G143" s="11" t="str">
        <f t="shared" si="39"/>
        <v>2%</v>
      </c>
      <c r="H143" s="1">
        <f t="shared" si="42"/>
        <v>134</v>
      </c>
      <c r="I143" s="34">
        <f t="shared" si="34"/>
        <v>6460</v>
      </c>
      <c r="J143" s="34">
        <f t="shared" si="40"/>
        <v>129.19999999999999</v>
      </c>
      <c r="K143" s="35"/>
      <c r="L143" s="35"/>
      <c r="M143" s="3">
        <f t="shared" si="46"/>
        <v>129.19999999999999</v>
      </c>
      <c r="N143" s="3">
        <f t="shared" si="43"/>
        <v>129.19999999999999</v>
      </c>
      <c r="O143" s="3">
        <f t="shared" si="44"/>
        <v>120</v>
      </c>
      <c r="P143" s="3">
        <f t="shared" si="45"/>
        <v>9.1999999999999886</v>
      </c>
      <c r="Q143" s="5">
        <f t="shared" si="32"/>
        <v>100</v>
      </c>
      <c r="R143" s="12">
        <f t="shared" si="47"/>
        <v>9.8999999999999915</v>
      </c>
      <c r="S143" s="62">
        <f t="shared" si="33"/>
        <v>0</v>
      </c>
    </row>
    <row r="144" spans="1:19" x14ac:dyDescent="0.2">
      <c r="A144" s="86"/>
      <c r="B144" s="66">
        <f t="shared" si="35"/>
        <v>54</v>
      </c>
      <c r="C144" s="8">
        <f t="shared" si="41"/>
        <v>41240</v>
      </c>
      <c r="D144" s="9">
        <f t="shared" si="36"/>
        <v>2</v>
      </c>
      <c r="E144" s="9" t="str">
        <f t="shared" si="37"/>
        <v>wtorek</v>
      </c>
      <c r="F144" s="10" t="str">
        <f t="shared" si="38"/>
        <v>wtorek</v>
      </c>
      <c r="G144" s="11" t="str">
        <f t="shared" si="39"/>
        <v>2%</v>
      </c>
      <c r="H144" s="1">
        <f t="shared" si="42"/>
        <v>135</v>
      </c>
      <c r="I144" s="34">
        <f t="shared" si="34"/>
        <v>6530</v>
      </c>
      <c r="J144" s="34">
        <f t="shared" si="40"/>
        <v>130.6</v>
      </c>
      <c r="K144" s="35"/>
      <c r="L144" s="35"/>
      <c r="M144" s="3">
        <f t="shared" si="46"/>
        <v>139.79999999999998</v>
      </c>
      <c r="N144" s="3">
        <f t="shared" si="43"/>
        <v>139.79999999999998</v>
      </c>
      <c r="O144" s="3">
        <f t="shared" si="44"/>
        <v>130</v>
      </c>
      <c r="P144" s="3">
        <f t="shared" si="45"/>
        <v>9.7999999999999829</v>
      </c>
      <c r="Q144" s="5">
        <f t="shared" ref="Q144:Q207" si="48">O143</f>
        <v>120</v>
      </c>
      <c r="R144" s="12">
        <f t="shared" si="47"/>
        <v>10.099999999999991</v>
      </c>
      <c r="S144" s="62">
        <f t="shared" si="33"/>
        <v>0</v>
      </c>
    </row>
    <row r="145" spans="1:19" x14ac:dyDescent="0.2">
      <c r="A145" s="86"/>
      <c r="B145" s="66">
        <f t="shared" si="35"/>
        <v>55</v>
      </c>
      <c r="C145" s="8">
        <f t="shared" si="41"/>
        <v>41241</v>
      </c>
      <c r="D145" s="9">
        <f t="shared" si="36"/>
        <v>3</v>
      </c>
      <c r="E145" s="9" t="str">
        <f t="shared" si="37"/>
        <v>środa</v>
      </c>
      <c r="F145" s="10" t="str">
        <f t="shared" si="38"/>
        <v>środa</v>
      </c>
      <c r="G145" s="11" t="str">
        <f t="shared" si="39"/>
        <v>2%</v>
      </c>
      <c r="H145" s="1">
        <f t="shared" si="42"/>
        <v>136</v>
      </c>
      <c r="I145" s="34">
        <f t="shared" si="34"/>
        <v>6600</v>
      </c>
      <c r="J145" s="34">
        <f t="shared" si="40"/>
        <v>132</v>
      </c>
      <c r="K145" s="35"/>
      <c r="L145" s="35"/>
      <c r="M145" s="3">
        <f t="shared" si="46"/>
        <v>141.79999999999998</v>
      </c>
      <c r="N145" s="3">
        <f t="shared" si="43"/>
        <v>141.79999999999998</v>
      </c>
      <c r="O145" s="3">
        <f t="shared" si="44"/>
        <v>140</v>
      </c>
      <c r="P145" s="3">
        <f t="shared" si="45"/>
        <v>1.7999999999999829</v>
      </c>
      <c r="Q145" s="5">
        <f t="shared" si="48"/>
        <v>130</v>
      </c>
      <c r="R145" s="12">
        <f t="shared" si="47"/>
        <v>10.29999999999999</v>
      </c>
      <c r="S145" s="62">
        <f t="shared" ref="S145:S208" si="49">S144+L145</f>
        <v>0</v>
      </c>
    </row>
    <row r="146" spans="1:19" x14ac:dyDescent="0.2">
      <c r="A146" s="86"/>
      <c r="B146" s="66">
        <f t="shared" si="35"/>
        <v>56</v>
      </c>
      <c r="C146" s="8">
        <f t="shared" si="41"/>
        <v>41242</v>
      </c>
      <c r="D146" s="9">
        <f t="shared" si="36"/>
        <v>4</v>
      </c>
      <c r="E146" s="9" t="str">
        <f t="shared" si="37"/>
        <v>czwartek</v>
      </c>
      <c r="F146" s="10" t="str">
        <f t="shared" si="38"/>
        <v>czwartek</v>
      </c>
      <c r="G146" s="11" t="str">
        <f t="shared" si="39"/>
        <v>2%</v>
      </c>
      <c r="H146" s="1">
        <f t="shared" si="42"/>
        <v>137</v>
      </c>
      <c r="I146" s="34">
        <f t="shared" si="34"/>
        <v>6700</v>
      </c>
      <c r="J146" s="34">
        <f t="shared" si="40"/>
        <v>134</v>
      </c>
      <c r="K146" s="35"/>
      <c r="L146" s="35"/>
      <c r="M146" s="3">
        <f t="shared" si="46"/>
        <v>135.79999999999998</v>
      </c>
      <c r="N146" s="3">
        <f t="shared" si="43"/>
        <v>135.79999999999998</v>
      </c>
      <c r="O146" s="3">
        <f t="shared" si="44"/>
        <v>130</v>
      </c>
      <c r="P146" s="3">
        <f t="shared" si="45"/>
        <v>5.7999999999999829</v>
      </c>
      <c r="Q146" s="5">
        <f t="shared" si="48"/>
        <v>140</v>
      </c>
      <c r="R146" s="12">
        <f t="shared" si="47"/>
        <v>10.499999999999989</v>
      </c>
      <c r="S146" s="62">
        <f t="shared" si="49"/>
        <v>0</v>
      </c>
    </row>
    <row r="147" spans="1:19" x14ac:dyDescent="0.2">
      <c r="A147" s="86"/>
      <c r="B147" s="66">
        <f t="shared" si="35"/>
        <v>57</v>
      </c>
      <c r="C147" s="8">
        <f t="shared" si="41"/>
        <v>41243</v>
      </c>
      <c r="D147" s="9">
        <f t="shared" si="36"/>
        <v>5</v>
      </c>
      <c r="E147" s="9" t="str">
        <f t="shared" si="37"/>
        <v>piątek</v>
      </c>
      <c r="F147" s="10" t="str">
        <f t="shared" si="38"/>
        <v>piątek</v>
      </c>
      <c r="G147" s="11" t="str">
        <f t="shared" si="39"/>
        <v>2%</v>
      </c>
      <c r="H147" s="1">
        <f t="shared" si="42"/>
        <v>138</v>
      </c>
      <c r="I147" s="34">
        <f t="shared" si="34"/>
        <v>6790</v>
      </c>
      <c r="J147" s="34">
        <f t="shared" si="40"/>
        <v>135.80000000000001</v>
      </c>
      <c r="K147" s="35"/>
      <c r="L147" s="35"/>
      <c r="M147" s="3">
        <f t="shared" si="46"/>
        <v>141.6</v>
      </c>
      <c r="N147" s="3">
        <f t="shared" si="43"/>
        <v>141.6</v>
      </c>
      <c r="O147" s="3">
        <f t="shared" si="44"/>
        <v>140</v>
      </c>
      <c r="P147" s="3">
        <f t="shared" si="45"/>
        <v>1.5999999999999943</v>
      </c>
      <c r="Q147" s="5">
        <f t="shared" si="48"/>
        <v>130</v>
      </c>
      <c r="R147" s="12">
        <f t="shared" si="47"/>
        <v>10.699999999999989</v>
      </c>
      <c r="S147" s="62">
        <f t="shared" si="49"/>
        <v>0</v>
      </c>
    </row>
    <row r="148" spans="1:19" x14ac:dyDescent="0.2">
      <c r="A148" s="86"/>
      <c r="B148" s="66">
        <f t="shared" si="35"/>
        <v>58</v>
      </c>
      <c r="C148" s="8">
        <f t="shared" si="41"/>
        <v>41244</v>
      </c>
      <c r="D148" s="9">
        <f t="shared" si="36"/>
        <v>6</v>
      </c>
      <c r="E148" s="9" t="str">
        <f t="shared" si="37"/>
        <v>sobota</v>
      </c>
      <c r="F148" s="10" t="str">
        <f t="shared" si="38"/>
        <v>sobota</v>
      </c>
      <c r="G148" s="11" t="str">
        <f t="shared" si="39"/>
        <v>1,5%</v>
      </c>
      <c r="H148" s="1">
        <f t="shared" si="42"/>
        <v>139</v>
      </c>
      <c r="I148" s="34">
        <f t="shared" si="34"/>
        <v>6880</v>
      </c>
      <c r="J148" s="34">
        <f t="shared" si="40"/>
        <v>103.2</v>
      </c>
      <c r="K148" s="35"/>
      <c r="L148" s="35"/>
      <c r="M148" s="3">
        <f t="shared" si="46"/>
        <v>104.8</v>
      </c>
      <c r="N148" s="3">
        <f t="shared" si="43"/>
        <v>104.8</v>
      </c>
      <c r="O148" s="3">
        <f t="shared" si="44"/>
        <v>100</v>
      </c>
      <c r="P148" s="3">
        <f t="shared" si="45"/>
        <v>4.7999999999999972</v>
      </c>
      <c r="Q148" s="5">
        <f t="shared" si="48"/>
        <v>140</v>
      </c>
      <c r="R148" s="12">
        <f t="shared" si="47"/>
        <v>10.849999999999989</v>
      </c>
      <c r="S148" s="62">
        <f t="shared" si="49"/>
        <v>0</v>
      </c>
    </row>
    <row r="149" spans="1:19" x14ac:dyDescent="0.2">
      <c r="A149" s="86"/>
      <c r="B149" s="66">
        <f t="shared" si="35"/>
        <v>59</v>
      </c>
      <c r="C149" s="8">
        <f t="shared" si="41"/>
        <v>41245</v>
      </c>
      <c r="D149" s="9">
        <f t="shared" si="36"/>
        <v>7</v>
      </c>
      <c r="E149" s="9" t="str">
        <f t="shared" si="37"/>
        <v>niedziela</v>
      </c>
      <c r="F149" s="10" t="str">
        <f t="shared" si="38"/>
        <v>niedziela</v>
      </c>
      <c r="G149" s="11" t="str">
        <f t="shared" si="39"/>
        <v>1,5%</v>
      </c>
      <c r="H149" s="1">
        <f t="shared" si="42"/>
        <v>140</v>
      </c>
      <c r="I149" s="34">
        <f t="shared" si="34"/>
        <v>6920</v>
      </c>
      <c r="J149" s="34">
        <f t="shared" si="40"/>
        <v>103.8</v>
      </c>
      <c r="K149" s="35"/>
      <c r="L149" s="35"/>
      <c r="M149" s="3">
        <f t="shared" si="46"/>
        <v>108.6</v>
      </c>
      <c r="N149" s="3">
        <f t="shared" si="43"/>
        <v>108.6</v>
      </c>
      <c r="O149" s="3">
        <f t="shared" si="44"/>
        <v>100</v>
      </c>
      <c r="P149" s="3">
        <f t="shared" si="45"/>
        <v>8.5999999999999943</v>
      </c>
      <c r="Q149" s="5">
        <f t="shared" si="48"/>
        <v>100</v>
      </c>
      <c r="R149" s="12">
        <f t="shared" si="47"/>
        <v>10.999999999999989</v>
      </c>
      <c r="S149" s="62">
        <f t="shared" si="49"/>
        <v>0</v>
      </c>
    </row>
    <row r="150" spans="1:19" x14ac:dyDescent="0.2">
      <c r="A150" s="86"/>
      <c r="B150" s="66">
        <f t="shared" si="35"/>
        <v>60</v>
      </c>
      <c r="C150" s="8">
        <f t="shared" si="41"/>
        <v>41246</v>
      </c>
      <c r="D150" s="9">
        <f t="shared" si="36"/>
        <v>1</v>
      </c>
      <c r="E150" s="9" t="str">
        <f t="shared" si="37"/>
        <v>poniedziałek</v>
      </c>
      <c r="F150" s="10" t="str">
        <f t="shared" si="38"/>
        <v>poniedziałek</v>
      </c>
      <c r="G150" s="11" t="str">
        <f t="shared" si="39"/>
        <v>2%</v>
      </c>
      <c r="H150" s="1">
        <f t="shared" si="42"/>
        <v>141</v>
      </c>
      <c r="I150" s="34">
        <f t="shared" si="34"/>
        <v>6960</v>
      </c>
      <c r="J150" s="34">
        <f t="shared" si="40"/>
        <v>139.20000000000002</v>
      </c>
      <c r="K150" s="35"/>
      <c r="L150" s="35"/>
      <c r="M150" s="3">
        <f t="shared" si="46"/>
        <v>147.80000000000001</v>
      </c>
      <c r="N150" s="3">
        <f t="shared" si="43"/>
        <v>147.80000000000001</v>
      </c>
      <c r="O150" s="3">
        <f t="shared" si="44"/>
        <v>140</v>
      </c>
      <c r="P150" s="3">
        <f t="shared" si="45"/>
        <v>7.8000000000000114</v>
      </c>
      <c r="Q150" s="5">
        <f t="shared" si="48"/>
        <v>100</v>
      </c>
      <c r="R150" s="12">
        <f t="shared" si="47"/>
        <v>11.199999999999989</v>
      </c>
      <c r="S150" s="62">
        <f t="shared" si="49"/>
        <v>0</v>
      </c>
    </row>
    <row r="151" spans="1:19" x14ac:dyDescent="0.2">
      <c r="A151" s="86"/>
      <c r="B151" s="66">
        <f t="shared" si="35"/>
        <v>61</v>
      </c>
      <c r="C151" s="8">
        <f t="shared" si="41"/>
        <v>41247</v>
      </c>
      <c r="D151" s="9">
        <f t="shared" si="36"/>
        <v>2</v>
      </c>
      <c r="E151" s="9" t="str">
        <f t="shared" si="37"/>
        <v>wtorek</v>
      </c>
      <c r="F151" s="10" t="str">
        <f t="shared" si="38"/>
        <v>wtorek</v>
      </c>
      <c r="G151" s="11" t="str">
        <f t="shared" si="39"/>
        <v>2%</v>
      </c>
      <c r="H151" s="1">
        <f t="shared" si="42"/>
        <v>142</v>
      </c>
      <c r="I151" s="34">
        <f t="shared" si="34"/>
        <v>7040</v>
      </c>
      <c r="J151" s="34">
        <f t="shared" si="40"/>
        <v>140.80000000000001</v>
      </c>
      <c r="K151" s="35"/>
      <c r="L151" s="35"/>
      <c r="M151" s="3">
        <f t="shared" si="46"/>
        <v>148.60000000000002</v>
      </c>
      <c r="N151" s="3">
        <f t="shared" si="43"/>
        <v>148.60000000000002</v>
      </c>
      <c r="O151" s="3">
        <f t="shared" si="44"/>
        <v>140</v>
      </c>
      <c r="P151" s="3">
        <f t="shared" si="45"/>
        <v>8.6000000000000227</v>
      </c>
      <c r="Q151" s="5">
        <f t="shared" si="48"/>
        <v>140</v>
      </c>
      <c r="R151" s="12">
        <f t="shared" si="47"/>
        <v>11.399999999999988</v>
      </c>
      <c r="S151" s="62">
        <f t="shared" si="49"/>
        <v>0</v>
      </c>
    </row>
    <row r="152" spans="1:19" x14ac:dyDescent="0.2">
      <c r="A152" s="86"/>
      <c r="B152" s="66">
        <f t="shared" si="35"/>
        <v>62</v>
      </c>
      <c r="C152" s="8">
        <f t="shared" si="41"/>
        <v>41248</v>
      </c>
      <c r="D152" s="9">
        <f t="shared" si="36"/>
        <v>3</v>
      </c>
      <c r="E152" s="9" t="str">
        <f t="shared" si="37"/>
        <v>środa</v>
      </c>
      <c r="F152" s="10" t="str">
        <f t="shared" si="38"/>
        <v>środa</v>
      </c>
      <c r="G152" s="11" t="str">
        <f t="shared" si="39"/>
        <v>2%</v>
      </c>
      <c r="H152" s="1">
        <f t="shared" si="42"/>
        <v>143</v>
      </c>
      <c r="I152" s="34">
        <f t="shared" si="34"/>
        <v>7120</v>
      </c>
      <c r="J152" s="34">
        <f t="shared" si="40"/>
        <v>142.4</v>
      </c>
      <c r="K152" s="35"/>
      <c r="L152" s="35"/>
      <c r="M152" s="3">
        <f t="shared" si="46"/>
        <v>151.00000000000003</v>
      </c>
      <c r="N152" s="3">
        <f t="shared" si="43"/>
        <v>151.00000000000003</v>
      </c>
      <c r="O152" s="3">
        <f t="shared" si="44"/>
        <v>150</v>
      </c>
      <c r="P152" s="3">
        <f t="shared" si="45"/>
        <v>1.0000000000000284</v>
      </c>
      <c r="Q152" s="5">
        <f t="shared" si="48"/>
        <v>140</v>
      </c>
      <c r="R152" s="12">
        <f t="shared" si="47"/>
        <v>11.599999999999987</v>
      </c>
      <c r="S152" s="62">
        <f t="shared" si="49"/>
        <v>0</v>
      </c>
    </row>
    <row r="153" spans="1:19" x14ac:dyDescent="0.2">
      <c r="A153" s="86"/>
      <c r="B153" s="66">
        <f t="shared" si="35"/>
        <v>63</v>
      </c>
      <c r="C153" s="8">
        <f t="shared" si="41"/>
        <v>41249</v>
      </c>
      <c r="D153" s="9">
        <f t="shared" si="36"/>
        <v>4</v>
      </c>
      <c r="E153" s="9" t="str">
        <f t="shared" si="37"/>
        <v>czwartek</v>
      </c>
      <c r="F153" s="10" t="str">
        <f t="shared" si="38"/>
        <v>czwartek</v>
      </c>
      <c r="G153" s="11" t="str">
        <f t="shared" si="39"/>
        <v>2%</v>
      </c>
      <c r="H153" s="1">
        <f t="shared" si="42"/>
        <v>144</v>
      </c>
      <c r="I153" s="34">
        <f t="shared" si="34"/>
        <v>7230</v>
      </c>
      <c r="J153" s="34">
        <f t="shared" si="40"/>
        <v>144.6</v>
      </c>
      <c r="K153" s="35"/>
      <c r="L153" s="35"/>
      <c r="M153" s="3">
        <f t="shared" si="46"/>
        <v>145.60000000000002</v>
      </c>
      <c r="N153" s="3">
        <f t="shared" si="43"/>
        <v>145.60000000000002</v>
      </c>
      <c r="O153" s="3">
        <f t="shared" si="44"/>
        <v>140</v>
      </c>
      <c r="P153" s="3">
        <f t="shared" si="45"/>
        <v>5.6000000000000227</v>
      </c>
      <c r="Q153" s="5">
        <f t="shared" si="48"/>
        <v>150</v>
      </c>
      <c r="R153" s="12">
        <f t="shared" si="47"/>
        <v>11.799999999999986</v>
      </c>
      <c r="S153" s="62">
        <f t="shared" si="49"/>
        <v>0</v>
      </c>
    </row>
    <row r="154" spans="1:19" x14ac:dyDescent="0.2">
      <c r="A154" s="86"/>
      <c r="B154" s="66">
        <f t="shared" si="35"/>
        <v>64</v>
      </c>
      <c r="C154" s="8">
        <f t="shared" si="41"/>
        <v>41250</v>
      </c>
      <c r="D154" s="9">
        <f t="shared" si="36"/>
        <v>5</v>
      </c>
      <c r="E154" s="9" t="str">
        <f t="shared" si="37"/>
        <v>piątek</v>
      </c>
      <c r="F154" s="10" t="str">
        <f t="shared" si="38"/>
        <v>piątek</v>
      </c>
      <c r="G154" s="11" t="str">
        <f t="shared" si="39"/>
        <v>2%</v>
      </c>
      <c r="H154" s="1">
        <f t="shared" si="42"/>
        <v>145</v>
      </c>
      <c r="I154" s="34">
        <f t="shared" si="34"/>
        <v>7320</v>
      </c>
      <c r="J154" s="34">
        <f t="shared" si="40"/>
        <v>146.4</v>
      </c>
      <c r="K154" s="35"/>
      <c r="L154" s="35"/>
      <c r="M154" s="3">
        <f t="shared" si="46"/>
        <v>152.00000000000003</v>
      </c>
      <c r="N154" s="3">
        <f t="shared" si="43"/>
        <v>152.00000000000003</v>
      </c>
      <c r="O154" s="3">
        <f t="shared" si="44"/>
        <v>150</v>
      </c>
      <c r="P154" s="3">
        <f t="shared" si="45"/>
        <v>2.0000000000000284</v>
      </c>
      <c r="Q154" s="5">
        <f t="shared" si="48"/>
        <v>140</v>
      </c>
      <c r="R154" s="12">
        <f t="shared" si="47"/>
        <v>11.999999999999986</v>
      </c>
      <c r="S154" s="62">
        <f t="shared" si="49"/>
        <v>0</v>
      </c>
    </row>
    <row r="155" spans="1:19" x14ac:dyDescent="0.2">
      <c r="A155" s="86"/>
      <c r="B155" s="66">
        <f t="shared" si="35"/>
        <v>65</v>
      </c>
      <c r="C155" s="8">
        <f t="shared" si="41"/>
        <v>41251</v>
      </c>
      <c r="D155" s="9">
        <f t="shared" si="36"/>
        <v>6</v>
      </c>
      <c r="E155" s="9" t="str">
        <f t="shared" si="37"/>
        <v>sobota</v>
      </c>
      <c r="F155" s="10" t="str">
        <f t="shared" si="38"/>
        <v>sobota</v>
      </c>
      <c r="G155" s="11" t="str">
        <f t="shared" si="39"/>
        <v>1,5%</v>
      </c>
      <c r="H155" s="1">
        <f t="shared" si="42"/>
        <v>146</v>
      </c>
      <c r="I155" s="34">
        <f t="shared" ref="I155:I218" si="50">I154+O154-Q74</f>
        <v>7400</v>
      </c>
      <c r="J155" s="34">
        <f t="shared" si="40"/>
        <v>111</v>
      </c>
      <c r="K155" s="35"/>
      <c r="L155" s="35"/>
      <c r="M155" s="3">
        <f t="shared" si="46"/>
        <v>113.00000000000003</v>
      </c>
      <c r="N155" s="3">
        <f t="shared" si="43"/>
        <v>113.00000000000003</v>
      </c>
      <c r="O155" s="3">
        <f t="shared" si="44"/>
        <v>110</v>
      </c>
      <c r="P155" s="3">
        <f t="shared" si="45"/>
        <v>3.0000000000000284</v>
      </c>
      <c r="Q155" s="5">
        <f t="shared" si="48"/>
        <v>150</v>
      </c>
      <c r="R155" s="12">
        <f t="shared" si="47"/>
        <v>12.149999999999986</v>
      </c>
      <c r="S155" s="62">
        <f t="shared" si="49"/>
        <v>0</v>
      </c>
    </row>
    <row r="156" spans="1:19" x14ac:dyDescent="0.2">
      <c r="A156" s="86"/>
      <c r="B156" s="66">
        <f t="shared" si="35"/>
        <v>66</v>
      </c>
      <c r="C156" s="8">
        <f t="shared" si="41"/>
        <v>41252</v>
      </c>
      <c r="D156" s="9">
        <f t="shared" si="36"/>
        <v>7</v>
      </c>
      <c r="E156" s="9" t="str">
        <f t="shared" si="37"/>
        <v>niedziela</v>
      </c>
      <c r="F156" s="10" t="str">
        <f t="shared" si="38"/>
        <v>niedziela</v>
      </c>
      <c r="G156" s="11" t="str">
        <f t="shared" si="39"/>
        <v>1,5%</v>
      </c>
      <c r="H156" s="1">
        <f t="shared" si="42"/>
        <v>147</v>
      </c>
      <c r="I156" s="34">
        <f t="shared" si="50"/>
        <v>7450</v>
      </c>
      <c r="J156" s="34">
        <f t="shared" si="40"/>
        <v>111.75</v>
      </c>
      <c r="K156" s="35"/>
      <c r="L156" s="35"/>
      <c r="M156" s="3">
        <f t="shared" si="46"/>
        <v>114.75000000000003</v>
      </c>
      <c r="N156" s="3">
        <f t="shared" si="43"/>
        <v>114.75000000000003</v>
      </c>
      <c r="O156" s="3">
        <f t="shared" si="44"/>
        <v>110</v>
      </c>
      <c r="P156" s="3">
        <f t="shared" si="45"/>
        <v>4.7500000000000284</v>
      </c>
      <c r="Q156" s="5">
        <f t="shared" si="48"/>
        <v>110</v>
      </c>
      <c r="R156" s="12">
        <f t="shared" si="47"/>
        <v>12.299999999999986</v>
      </c>
      <c r="S156" s="62">
        <f t="shared" si="49"/>
        <v>0</v>
      </c>
    </row>
    <row r="157" spans="1:19" x14ac:dyDescent="0.2">
      <c r="A157" s="86"/>
      <c r="B157" s="66">
        <f t="shared" ref="B157:B171" si="51">B156+1</f>
        <v>67</v>
      </c>
      <c r="C157" s="8">
        <f t="shared" si="41"/>
        <v>41253</v>
      </c>
      <c r="D157" s="9">
        <f t="shared" si="36"/>
        <v>1</v>
      </c>
      <c r="E157" s="9" t="str">
        <f t="shared" si="37"/>
        <v>poniedziałek</v>
      </c>
      <c r="F157" s="10" t="str">
        <f t="shared" si="38"/>
        <v>poniedziałek</v>
      </c>
      <c r="G157" s="11" t="str">
        <f t="shared" si="39"/>
        <v>2%</v>
      </c>
      <c r="H157" s="1">
        <f t="shared" si="42"/>
        <v>148</v>
      </c>
      <c r="I157" s="34">
        <f t="shared" si="50"/>
        <v>7490</v>
      </c>
      <c r="J157" s="34">
        <f t="shared" si="40"/>
        <v>149.80000000000001</v>
      </c>
      <c r="K157" s="35"/>
      <c r="L157" s="35"/>
      <c r="M157" s="3">
        <f t="shared" si="46"/>
        <v>154.55000000000004</v>
      </c>
      <c r="N157" s="3">
        <f t="shared" si="43"/>
        <v>154.55000000000004</v>
      </c>
      <c r="O157" s="3">
        <f t="shared" si="44"/>
        <v>150</v>
      </c>
      <c r="P157" s="3">
        <f t="shared" si="45"/>
        <v>4.5500000000000398</v>
      </c>
      <c r="Q157" s="5">
        <f t="shared" si="48"/>
        <v>110</v>
      </c>
      <c r="R157" s="12">
        <f t="shared" si="47"/>
        <v>12.499999999999986</v>
      </c>
      <c r="S157" s="62">
        <f t="shared" si="49"/>
        <v>0</v>
      </c>
    </row>
    <row r="158" spans="1:19" x14ac:dyDescent="0.2">
      <c r="A158" s="86"/>
      <c r="B158" s="66">
        <f t="shared" si="51"/>
        <v>68</v>
      </c>
      <c r="C158" s="8">
        <f t="shared" si="41"/>
        <v>41254</v>
      </c>
      <c r="D158" s="9">
        <f t="shared" si="36"/>
        <v>2</v>
      </c>
      <c r="E158" s="9" t="str">
        <f t="shared" si="37"/>
        <v>wtorek</v>
      </c>
      <c r="F158" s="10" t="str">
        <f t="shared" si="38"/>
        <v>wtorek</v>
      </c>
      <c r="G158" s="11" t="str">
        <f t="shared" si="39"/>
        <v>2%</v>
      </c>
      <c r="H158" s="1">
        <f t="shared" si="42"/>
        <v>149</v>
      </c>
      <c r="I158" s="34">
        <f t="shared" si="50"/>
        <v>7580</v>
      </c>
      <c r="J158" s="34">
        <f t="shared" si="40"/>
        <v>151.6</v>
      </c>
      <c r="K158" s="35"/>
      <c r="L158" s="35"/>
      <c r="M158" s="3">
        <f t="shared" si="46"/>
        <v>156.15000000000003</v>
      </c>
      <c r="N158" s="3">
        <f t="shared" si="43"/>
        <v>156.15000000000003</v>
      </c>
      <c r="O158" s="3">
        <f t="shared" si="44"/>
        <v>150</v>
      </c>
      <c r="P158" s="3">
        <f t="shared" si="45"/>
        <v>6.1500000000000341</v>
      </c>
      <c r="Q158" s="5">
        <f t="shared" si="48"/>
        <v>150</v>
      </c>
      <c r="R158" s="12">
        <f t="shared" si="47"/>
        <v>12.699999999999985</v>
      </c>
      <c r="S158" s="62">
        <f t="shared" si="49"/>
        <v>0</v>
      </c>
    </row>
    <row r="159" spans="1:19" x14ac:dyDescent="0.2">
      <c r="A159" s="86"/>
      <c r="B159" s="66">
        <f t="shared" si="51"/>
        <v>69</v>
      </c>
      <c r="C159" s="8">
        <f t="shared" si="41"/>
        <v>41255</v>
      </c>
      <c r="D159" s="9">
        <f t="shared" si="36"/>
        <v>3</v>
      </c>
      <c r="E159" s="9" t="str">
        <f t="shared" si="37"/>
        <v>środa</v>
      </c>
      <c r="F159" s="10" t="str">
        <f t="shared" si="38"/>
        <v>środa</v>
      </c>
      <c r="G159" s="11" t="str">
        <f t="shared" si="39"/>
        <v>2%</v>
      </c>
      <c r="H159" s="1">
        <f t="shared" si="42"/>
        <v>150</v>
      </c>
      <c r="I159" s="34">
        <f t="shared" si="50"/>
        <v>7660</v>
      </c>
      <c r="J159" s="34">
        <f t="shared" si="40"/>
        <v>153.20000000000002</v>
      </c>
      <c r="K159" s="35"/>
      <c r="L159" s="35"/>
      <c r="M159" s="3">
        <f t="shared" si="46"/>
        <v>159.35000000000005</v>
      </c>
      <c r="N159" s="3">
        <f t="shared" si="43"/>
        <v>159.35000000000005</v>
      </c>
      <c r="O159" s="3">
        <f t="shared" si="44"/>
        <v>150</v>
      </c>
      <c r="P159" s="3">
        <f t="shared" si="45"/>
        <v>9.3500000000000512</v>
      </c>
      <c r="Q159" s="5">
        <f t="shared" si="48"/>
        <v>150</v>
      </c>
      <c r="R159" s="12">
        <f t="shared" si="47"/>
        <v>12.899999999999984</v>
      </c>
      <c r="S159" s="62">
        <f t="shared" si="49"/>
        <v>0</v>
      </c>
    </row>
    <row r="160" spans="1:19" x14ac:dyDescent="0.2">
      <c r="A160" s="86"/>
      <c r="B160" s="66">
        <f t="shared" si="51"/>
        <v>70</v>
      </c>
      <c r="C160" s="8">
        <f t="shared" si="41"/>
        <v>41256</v>
      </c>
      <c r="D160" s="9">
        <f t="shared" si="36"/>
        <v>4</v>
      </c>
      <c r="E160" s="9" t="str">
        <f t="shared" si="37"/>
        <v>czwartek</v>
      </c>
      <c r="F160" s="10" t="str">
        <f t="shared" si="38"/>
        <v>czwartek</v>
      </c>
      <c r="G160" s="11" t="str">
        <f t="shared" si="39"/>
        <v>2%</v>
      </c>
      <c r="H160" s="1">
        <f t="shared" si="42"/>
        <v>151</v>
      </c>
      <c r="I160" s="34">
        <f t="shared" si="50"/>
        <v>7760</v>
      </c>
      <c r="J160" s="34">
        <f t="shared" si="40"/>
        <v>155.20000000000002</v>
      </c>
      <c r="K160" s="35"/>
      <c r="L160" s="35"/>
      <c r="M160" s="3">
        <f t="shared" si="46"/>
        <v>164.55000000000007</v>
      </c>
      <c r="N160" s="3">
        <f t="shared" si="43"/>
        <v>164.55000000000007</v>
      </c>
      <c r="O160" s="3">
        <f t="shared" si="44"/>
        <v>160</v>
      </c>
      <c r="P160" s="3">
        <f t="shared" si="45"/>
        <v>4.5500000000000682</v>
      </c>
      <c r="Q160" s="5">
        <f t="shared" si="48"/>
        <v>150</v>
      </c>
      <c r="R160" s="12">
        <f t="shared" si="47"/>
        <v>13.099999999999984</v>
      </c>
      <c r="S160" s="62">
        <f t="shared" si="49"/>
        <v>0</v>
      </c>
    </row>
    <row r="161" spans="1:19" x14ac:dyDescent="0.2">
      <c r="A161" s="86"/>
      <c r="B161" s="66">
        <f t="shared" si="51"/>
        <v>71</v>
      </c>
      <c r="C161" s="8">
        <f t="shared" si="41"/>
        <v>41257</v>
      </c>
      <c r="D161" s="9">
        <f t="shared" si="36"/>
        <v>5</v>
      </c>
      <c r="E161" s="9" t="str">
        <f t="shared" si="37"/>
        <v>piątek</v>
      </c>
      <c r="F161" s="10" t="str">
        <f t="shared" si="38"/>
        <v>piątek</v>
      </c>
      <c r="G161" s="11" t="str">
        <f t="shared" si="39"/>
        <v>2%</v>
      </c>
      <c r="H161" s="1">
        <f t="shared" si="42"/>
        <v>152</v>
      </c>
      <c r="I161" s="34">
        <f t="shared" si="50"/>
        <v>7860</v>
      </c>
      <c r="J161" s="34">
        <f t="shared" si="40"/>
        <v>157.20000000000002</v>
      </c>
      <c r="K161" s="35"/>
      <c r="L161" s="35"/>
      <c r="M161" s="3">
        <f t="shared" si="46"/>
        <v>161.75000000000009</v>
      </c>
      <c r="N161" s="3">
        <f t="shared" si="43"/>
        <v>161.75000000000009</v>
      </c>
      <c r="O161" s="3">
        <f t="shared" si="44"/>
        <v>160</v>
      </c>
      <c r="P161" s="3">
        <f t="shared" si="45"/>
        <v>1.7500000000000853</v>
      </c>
      <c r="Q161" s="5">
        <f t="shared" si="48"/>
        <v>160</v>
      </c>
      <c r="R161" s="12">
        <f t="shared" si="47"/>
        <v>13.299999999999983</v>
      </c>
      <c r="S161" s="62">
        <f t="shared" si="49"/>
        <v>0</v>
      </c>
    </row>
    <row r="162" spans="1:19" x14ac:dyDescent="0.2">
      <c r="A162" s="86"/>
      <c r="B162" s="66">
        <f t="shared" si="51"/>
        <v>72</v>
      </c>
      <c r="C162" s="8">
        <f t="shared" si="41"/>
        <v>41258</v>
      </c>
      <c r="D162" s="9">
        <f t="shared" si="36"/>
        <v>6</v>
      </c>
      <c r="E162" s="9" t="str">
        <f t="shared" si="37"/>
        <v>sobota</v>
      </c>
      <c r="F162" s="10" t="str">
        <f t="shared" si="38"/>
        <v>sobota</v>
      </c>
      <c r="G162" s="11" t="str">
        <f t="shared" si="39"/>
        <v>1,5%</v>
      </c>
      <c r="H162" s="1">
        <f t="shared" si="42"/>
        <v>153</v>
      </c>
      <c r="I162" s="34">
        <f t="shared" si="50"/>
        <v>7950</v>
      </c>
      <c r="J162" s="34">
        <f t="shared" si="40"/>
        <v>119.25</v>
      </c>
      <c r="K162" s="35"/>
      <c r="L162" s="35"/>
      <c r="M162" s="3">
        <f t="shared" si="46"/>
        <v>121.00000000000009</v>
      </c>
      <c r="N162" s="3">
        <f t="shared" si="43"/>
        <v>121.00000000000009</v>
      </c>
      <c r="O162" s="3">
        <f t="shared" si="44"/>
        <v>120</v>
      </c>
      <c r="P162" s="3">
        <f t="shared" si="45"/>
        <v>1.0000000000000853</v>
      </c>
      <c r="Q162" s="5">
        <f t="shared" si="48"/>
        <v>160</v>
      </c>
      <c r="R162" s="12">
        <f t="shared" si="47"/>
        <v>13.449999999999983</v>
      </c>
      <c r="S162" s="62">
        <f t="shared" si="49"/>
        <v>0</v>
      </c>
    </row>
    <row r="163" spans="1:19" x14ac:dyDescent="0.2">
      <c r="A163" s="86"/>
      <c r="B163" s="66">
        <f t="shared" si="51"/>
        <v>73</v>
      </c>
      <c r="C163" s="8">
        <f t="shared" si="41"/>
        <v>41259</v>
      </c>
      <c r="D163" s="9">
        <f t="shared" si="36"/>
        <v>7</v>
      </c>
      <c r="E163" s="9" t="str">
        <f t="shared" si="37"/>
        <v>niedziela</v>
      </c>
      <c r="F163" s="10" t="str">
        <f t="shared" si="38"/>
        <v>niedziela</v>
      </c>
      <c r="G163" s="11" t="str">
        <f t="shared" si="39"/>
        <v>1,5%</v>
      </c>
      <c r="H163" s="1">
        <f t="shared" si="42"/>
        <v>154</v>
      </c>
      <c r="I163" s="34">
        <f t="shared" si="50"/>
        <v>8000</v>
      </c>
      <c r="J163" s="34">
        <f t="shared" si="40"/>
        <v>120</v>
      </c>
      <c r="K163" s="35"/>
      <c r="L163" s="35"/>
      <c r="M163" s="3">
        <f t="shared" si="46"/>
        <v>121.00000000000009</v>
      </c>
      <c r="N163" s="3">
        <f t="shared" si="43"/>
        <v>121.00000000000009</v>
      </c>
      <c r="O163" s="3">
        <f t="shared" si="44"/>
        <v>120</v>
      </c>
      <c r="P163" s="3">
        <f t="shared" si="45"/>
        <v>1.0000000000000853</v>
      </c>
      <c r="Q163" s="5">
        <f t="shared" si="48"/>
        <v>120</v>
      </c>
      <c r="R163" s="12">
        <f t="shared" si="47"/>
        <v>13.599999999999984</v>
      </c>
      <c r="S163" s="62">
        <f t="shared" si="49"/>
        <v>0</v>
      </c>
    </row>
    <row r="164" spans="1:19" x14ac:dyDescent="0.2">
      <c r="A164" s="86"/>
      <c r="B164" s="66">
        <f t="shared" si="51"/>
        <v>74</v>
      </c>
      <c r="C164" s="8">
        <f t="shared" si="41"/>
        <v>41260</v>
      </c>
      <c r="D164" s="9">
        <f t="shared" si="36"/>
        <v>1</v>
      </c>
      <c r="E164" s="9" t="str">
        <f t="shared" si="37"/>
        <v>poniedziałek</v>
      </c>
      <c r="F164" s="10" t="str">
        <f t="shared" si="38"/>
        <v>poniedziałek</v>
      </c>
      <c r="G164" s="11" t="str">
        <f t="shared" si="39"/>
        <v>2%</v>
      </c>
      <c r="H164" s="1">
        <f t="shared" si="42"/>
        <v>155</v>
      </c>
      <c r="I164" s="34">
        <f t="shared" si="50"/>
        <v>8040</v>
      </c>
      <c r="J164" s="34">
        <f t="shared" si="40"/>
        <v>160.80000000000001</v>
      </c>
      <c r="K164" s="35"/>
      <c r="L164" s="35"/>
      <c r="M164" s="3">
        <f t="shared" si="46"/>
        <v>161.8000000000001</v>
      </c>
      <c r="N164" s="3">
        <f t="shared" si="43"/>
        <v>161.8000000000001</v>
      </c>
      <c r="O164" s="3">
        <f t="shared" si="44"/>
        <v>160</v>
      </c>
      <c r="P164" s="3">
        <f t="shared" si="45"/>
        <v>1.8000000000000966</v>
      </c>
      <c r="Q164" s="5">
        <f t="shared" si="48"/>
        <v>120</v>
      </c>
      <c r="R164" s="12">
        <f t="shared" si="47"/>
        <v>13.799999999999983</v>
      </c>
      <c r="S164" s="62">
        <f t="shared" si="49"/>
        <v>0</v>
      </c>
    </row>
    <row r="165" spans="1:19" x14ac:dyDescent="0.2">
      <c r="A165" s="86"/>
      <c r="B165" s="66">
        <f t="shared" si="51"/>
        <v>75</v>
      </c>
      <c r="C165" s="8">
        <f t="shared" si="41"/>
        <v>41261</v>
      </c>
      <c r="D165" s="9">
        <f t="shared" si="36"/>
        <v>2</v>
      </c>
      <c r="E165" s="9" t="str">
        <f t="shared" si="37"/>
        <v>wtorek</v>
      </c>
      <c r="F165" s="10" t="str">
        <f t="shared" si="38"/>
        <v>wtorek</v>
      </c>
      <c r="G165" s="11" t="str">
        <f t="shared" si="39"/>
        <v>2%</v>
      </c>
      <c r="H165" s="1">
        <f t="shared" si="42"/>
        <v>156</v>
      </c>
      <c r="I165" s="34">
        <f t="shared" si="50"/>
        <v>8130</v>
      </c>
      <c r="J165" s="34">
        <f t="shared" si="40"/>
        <v>162.6</v>
      </c>
      <c r="K165" s="35"/>
      <c r="L165" s="35"/>
      <c r="M165" s="3">
        <f t="shared" si="46"/>
        <v>164.40000000000009</v>
      </c>
      <c r="N165" s="3">
        <f t="shared" si="43"/>
        <v>164.40000000000009</v>
      </c>
      <c r="O165" s="3">
        <f t="shared" si="44"/>
        <v>160</v>
      </c>
      <c r="P165" s="3">
        <f t="shared" si="45"/>
        <v>4.4000000000000909</v>
      </c>
      <c r="Q165" s="5">
        <f t="shared" si="48"/>
        <v>160</v>
      </c>
      <c r="R165" s="12">
        <f t="shared" si="47"/>
        <v>13.999999999999982</v>
      </c>
      <c r="S165" s="62">
        <f t="shared" si="49"/>
        <v>0</v>
      </c>
    </row>
    <row r="166" spans="1:19" x14ac:dyDescent="0.2">
      <c r="A166" s="86"/>
      <c r="B166" s="66">
        <f t="shared" si="51"/>
        <v>76</v>
      </c>
      <c r="C166" s="8">
        <f t="shared" si="41"/>
        <v>41262</v>
      </c>
      <c r="D166" s="9">
        <f t="shared" si="36"/>
        <v>3</v>
      </c>
      <c r="E166" s="9" t="str">
        <f t="shared" si="37"/>
        <v>środa</v>
      </c>
      <c r="F166" s="10" t="str">
        <f t="shared" si="38"/>
        <v>środa</v>
      </c>
      <c r="G166" s="11" t="str">
        <f t="shared" si="39"/>
        <v>2%</v>
      </c>
      <c r="H166" s="1">
        <f t="shared" si="42"/>
        <v>157</v>
      </c>
      <c r="I166" s="34">
        <f t="shared" si="50"/>
        <v>8210</v>
      </c>
      <c r="J166" s="34">
        <f t="shared" si="40"/>
        <v>164.20000000000002</v>
      </c>
      <c r="K166" s="35"/>
      <c r="L166" s="35"/>
      <c r="M166" s="3">
        <f t="shared" si="46"/>
        <v>168.60000000000011</v>
      </c>
      <c r="N166" s="3">
        <f t="shared" si="43"/>
        <v>168.60000000000011</v>
      </c>
      <c r="O166" s="3">
        <f t="shared" si="44"/>
        <v>160</v>
      </c>
      <c r="P166" s="3">
        <f t="shared" si="45"/>
        <v>8.600000000000108</v>
      </c>
      <c r="Q166" s="5">
        <f t="shared" si="48"/>
        <v>160</v>
      </c>
      <c r="R166" s="12">
        <f t="shared" si="47"/>
        <v>14.199999999999982</v>
      </c>
      <c r="S166" s="62">
        <f t="shared" si="49"/>
        <v>0</v>
      </c>
    </row>
    <row r="167" spans="1:19" x14ac:dyDescent="0.2">
      <c r="A167" s="86"/>
      <c r="B167" s="66">
        <f t="shared" si="51"/>
        <v>77</v>
      </c>
      <c r="C167" s="8">
        <f t="shared" si="41"/>
        <v>41263</v>
      </c>
      <c r="D167" s="9">
        <f t="shared" si="36"/>
        <v>4</v>
      </c>
      <c r="E167" s="9" t="str">
        <f t="shared" si="37"/>
        <v>czwartek</v>
      </c>
      <c r="F167" s="10" t="str">
        <f t="shared" si="38"/>
        <v>czwartek</v>
      </c>
      <c r="G167" s="11" t="str">
        <f t="shared" si="39"/>
        <v>2%</v>
      </c>
      <c r="H167" s="1">
        <f t="shared" si="42"/>
        <v>158</v>
      </c>
      <c r="I167" s="34">
        <f t="shared" si="50"/>
        <v>8310</v>
      </c>
      <c r="J167" s="34">
        <f t="shared" si="40"/>
        <v>166.20000000000002</v>
      </c>
      <c r="K167" s="35"/>
      <c r="L167" s="35"/>
      <c r="M167" s="3">
        <f t="shared" si="46"/>
        <v>174.80000000000013</v>
      </c>
      <c r="N167" s="3">
        <f t="shared" si="43"/>
        <v>174.80000000000013</v>
      </c>
      <c r="O167" s="3">
        <f t="shared" si="44"/>
        <v>170</v>
      </c>
      <c r="P167" s="3">
        <f t="shared" si="45"/>
        <v>4.8000000000001251</v>
      </c>
      <c r="Q167" s="5">
        <f t="shared" si="48"/>
        <v>160</v>
      </c>
      <c r="R167" s="12">
        <f t="shared" si="47"/>
        <v>14.399999999999981</v>
      </c>
      <c r="S167" s="62">
        <f t="shared" si="49"/>
        <v>0</v>
      </c>
    </row>
    <row r="168" spans="1:19" x14ac:dyDescent="0.2">
      <c r="A168" s="86"/>
      <c r="B168" s="66">
        <f t="shared" si="51"/>
        <v>78</v>
      </c>
      <c r="C168" s="8">
        <f t="shared" si="41"/>
        <v>41264</v>
      </c>
      <c r="D168" s="9">
        <f t="shared" si="36"/>
        <v>5</v>
      </c>
      <c r="E168" s="9" t="str">
        <f t="shared" si="37"/>
        <v>piątek</v>
      </c>
      <c r="F168" s="10" t="str">
        <f t="shared" si="38"/>
        <v>piątek</v>
      </c>
      <c r="G168" s="11" t="str">
        <f t="shared" si="39"/>
        <v>2%</v>
      </c>
      <c r="H168" s="1">
        <f t="shared" si="42"/>
        <v>159</v>
      </c>
      <c r="I168" s="34">
        <f t="shared" si="50"/>
        <v>8420</v>
      </c>
      <c r="J168" s="34">
        <f t="shared" si="40"/>
        <v>168.4</v>
      </c>
      <c r="K168" s="35"/>
      <c r="L168" s="35"/>
      <c r="M168" s="3">
        <f t="shared" si="46"/>
        <v>173.20000000000013</v>
      </c>
      <c r="N168" s="3">
        <f t="shared" si="43"/>
        <v>173.20000000000013</v>
      </c>
      <c r="O168" s="3">
        <f t="shared" si="44"/>
        <v>170</v>
      </c>
      <c r="P168" s="3">
        <f t="shared" si="45"/>
        <v>3.2000000000001307</v>
      </c>
      <c r="Q168" s="5">
        <f t="shared" si="48"/>
        <v>170</v>
      </c>
      <c r="R168" s="12">
        <f t="shared" si="47"/>
        <v>14.59999999999998</v>
      </c>
      <c r="S168" s="62">
        <f t="shared" si="49"/>
        <v>0</v>
      </c>
    </row>
    <row r="169" spans="1:19" x14ac:dyDescent="0.2">
      <c r="A169" s="86"/>
      <c r="B169" s="66">
        <f t="shared" si="51"/>
        <v>79</v>
      </c>
      <c r="C169" s="8">
        <f t="shared" si="41"/>
        <v>41265</v>
      </c>
      <c r="D169" s="9">
        <f t="shared" si="36"/>
        <v>6</v>
      </c>
      <c r="E169" s="9" t="str">
        <f t="shared" si="37"/>
        <v>sobota</v>
      </c>
      <c r="F169" s="10" t="str">
        <f t="shared" si="38"/>
        <v>sobota</v>
      </c>
      <c r="G169" s="11" t="str">
        <f t="shared" si="39"/>
        <v>1,5%</v>
      </c>
      <c r="H169" s="1">
        <f t="shared" si="42"/>
        <v>160</v>
      </c>
      <c r="I169" s="34">
        <f t="shared" si="50"/>
        <v>8500</v>
      </c>
      <c r="J169" s="34">
        <f t="shared" si="40"/>
        <v>127.5</v>
      </c>
      <c r="K169" s="35"/>
      <c r="L169" s="35"/>
      <c r="M169" s="3">
        <f t="shared" si="46"/>
        <v>130.70000000000013</v>
      </c>
      <c r="N169" s="3">
        <f t="shared" si="43"/>
        <v>130.70000000000013</v>
      </c>
      <c r="O169" s="3">
        <f t="shared" si="44"/>
        <v>130</v>
      </c>
      <c r="P169" s="3">
        <f t="shared" si="45"/>
        <v>0.70000000000013074</v>
      </c>
      <c r="Q169" s="5">
        <f t="shared" si="48"/>
        <v>170</v>
      </c>
      <c r="R169" s="12">
        <f t="shared" si="47"/>
        <v>14.74999999999998</v>
      </c>
      <c r="S169" s="62">
        <f t="shared" si="49"/>
        <v>0</v>
      </c>
    </row>
    <row r="170" spans="1:19" x14ac:dyDescent="0.2">
      <c r="A170" s="86"/>
      <c r="B170" s="66">
        <f t="shared" si="51"/>
        <v>80</v>
      </c>
      <c r="C170" s="8">
        <f t="shared" si="41"/>
        <v>41266</v>
      </c>
      <c r="D170" s="9">
        <f t="shared" si="36"/>
        <v>7</v>
      </c>
      <c r="E170" s="9" t="str">
        <f t="shared" si="37"/>
        <v>niedziela</v>
      </c>
      <c r="F170" s="10" t="str">
        <f t="shared" si="38"/>
        <v>niedziela</v>
      </c>
      <c r="G170" s="11" t="str">
        <f t="shared" si="39"/>
        <v>1,5%</v>
      </c>
      <c r="H170" s="1">
        <f t="shared" si="42"/>
        <v>161</v>
      </c>
      <c r="I170" s="34">
        <f t="shared" si="50"/>
        <v>8550</v>
      </c>
      <c r="J170" s="34">
        <f t="shared" si="40"/>
        <v>128.25</v>
      </c>
      <c r="K170" s="35"/>
      <c r="L170" s="35"/>
      <c r="M170" s="3">
        <f t="shared" si="46"/>
        <v>128.95000000000013</v>
      </c>
      <c r="N170" s="3">
        <f t="shared" si="43"/>
        <v>128.95000000000013</v>
      </c>
      <c r="O170" s="3">
        <f t="shared" si="44"/>
        <v>120</v>
      </c>
      <c r="P170" s="3">
        <f t="shared" si="45"/>
        <v>8.9500000000001307</v>
      </c>
      <c r="Q170" s="5">
        <f t="shared" si="48"/>
        <v>130</v>
      </c>
      <c r="R170" s="12">
        <f t="shared" si="47"/>
        <v>14.899999999999981</v>
      </c>
      <c r="S170" s="62">
        <f t="shared" si="49"/>
        <v>0</v>
      </c>
    </row>
    <row r="171" spans="1:19" s="38" customFormat="1" x14ac:dyDescent="0.2">
      <c r="A171" s="87"/>
      <c r="B171" s="66">
        <f t="shared" si="51"/>
        <v>81</v>
      </c>
      <c r="C171" s="8">
        <f t="shared" si="41"/>
        <v>41267</v>
      </c>
      <c r="D171" s="10">
        <f t="shared" si="36"/>
        <v>1</v>
      </c>
      <c r="E171" s="10" t="str">
        <f t="shared" si="37"/>
        <v>poniedziałek</v>
      </c>
      <c r="F171" s="10" t="str">
        <f t="shared" si="38"/>
        <v>poniedziałek</v>
      </c>
      <c r="G171" s="36" t="str">
        <f t="shared" si="39"/>
        <v>2%</v>
      </c>
      <c r="H171" s="36">
        <f t="shared" si="42"/>
        <v>162</v>
      </c>
      <c r="I171" s="34">
        <f t="shared" si="50"/>
        <v>8590</v>
      </c>
      <c r="J171" s="34">
        <f t="shared" si="40"/>
        <v>171.8</v>
      </c>
      <c r="K171" s="35"/>
      <c r="L171" s="35"/>
      <c r="M171" s="3">
        <f t="shared" si="46"/>
        <v>180.75000000000014</v>
      </c>
      <c r="N171" s="3">
        <f t="shared" si="43"/>
        <v>180.75000000000014</v>
      </c>
      <c r="O171" s="3">
        <f t="shared" si="44"/>
        <v>180</v>
      </c>
      <c r="P171" s="3">
        <f t="shared" si="45"/>
        <v>0.75000000000014211</v>
      </c>
      <c r="Q171" s="40">
        <f t="shared" si="48"/>
        <v>120</v>
      </c>
      <c r="R171" s="41">
        <f t="shared" si="47"/>
        <v>15.09999999999998</v>
      </c>
      <c r="S171" s="62">
        <f t="shared" si="49"/>
        <v>0</v>
      </c>
    </row>
    <row r="172" spans="1:19" x14ac:dyDescent="0.2">
      <c r="A172" s="85" t="s">
        <v>26</v>
      </c>
      <c r="B172" s="67" t="s">
        <v>10</v>
      </c>
      <c r="C172" s="39">
        <f>C171+1</f>
        <v>41268</v>
      </c>
      <c r="D172" s="36">
        <f t="shared" si="36"/>
        <v>2</v>
      </c>
      <c r="E172" s="9" t="str">
        <f t="shared" si="37"/>
        <v>wtorek</v>
      </c>
      <c r="F172" s="36" t="str">
        <f t="shared" si="38"/>
        <v>wtorek</v>
      </c>
      <c r="G172" s="11" t="str">
        <f t="shared" si="39"/>
        <v>2%</v>
      </c>
      <c r="H172" s="1">
        <f t="shared" si="42"/>
        <v>163</v>
      </c>
      <c r="I172" s="34">
        <f t="shared" si="50"/>
        <v>8680</v>
      </c>
      <c r="J172" s="34">
        <f t="shared" si="40"/>
        <v>173.6</v>
      </c>
      <c r="K172" s="35"/>
      <c r="L172" s="35"/>
      <c r="M172" s="3">
        <f t="shared" si="46"/>
        <v>174.35000000000014</v>
      </c>
      <c r="N172" s="3">
        <f t="shared" si="43"/>
        <v>174.35000000000014</v>
      </c>
      <c r="O172" s="3">
        <f t="shared" si="44"/>
        <v>170</v>
      </c>
      <c r="P172" s="3">
        <f t="shared" si="45"/>
        <v>4.3500000000001364</v>
      </c>
      <c r="Q172" s="5">
        <f t="shared" si="48"/>
        <v>180</v>
      </c>
      <c r="R172" s="12">
        <f>R171+10*G172-15</f>
        <v>0.29999999999997939</v>
      </c>
      <c r="S172" s="62">
        <f t="shared" si="49"/>
        <v>0</v>
      </c>
    </row>
    <row r="173" spans="1:19" x14ac:dyDescent="0.2">
      <c r="A173" s="86"/>
      <c r="B173" s="66">
        <v>2</v>
      </c>
      <c r="C173" s="8">
        <f t="shared" si="41"/>
        <v>41269</v>
      </c>
      <c r="D173" s="9">
        <f t="shared" si="36"/>
        <v>3</v>
      </c>
      <c r="E173" s="9" t="str">
        <f t="shared" si="37"/>
        <v>środa</v>
      </c>
      <c r="F173" s="10" t="str">
        <f t="shared" si="38"/>
        <v>środa</v>
      </c>
      <c r="G173" s="11" t="str">
        <f t="shared" si="39"/>
        <v>2%</v>
      </c>
      <c r="H173" s="1">
        <f t="shared" si="42"/>
        <v>164</v>
      </c>
      <c r="I173" s="34">
        <f t="shared" si="50"/>
        <v>8780</v>
      </c>
      <c r="J173" s="34">
        <f t="shared" si="40"/>
        <v>175.6</v>
      </c>
      <c r="K173" s="35"/>
      <c r="L173" s="35"/>
      <c r="M173" s="3">
        <f t="shared" si="46"/>
        <v>179.95000000000013</v>
      </c>
      <c r="N173" s="3">
        <f t="shared" si="43"/>
        <v>179.95000000000013</v>
      </c>
      <c r="O173" s="3">
        <f t="shared" si="44"/>
        <v>170</v>
      </c>
      <c r="P173" s="3">
        <f t="shared" si="45"/>
        <v>9.9500000000001307</v>
      </c>
      <c r="Q173" s="5">
        <f t="shared" si="48"/>
        <v>170</v>
      </c>
      <c r="R173" s="12">
        <f t="shared" si="47"/>
        <v>0.49999999999997941</v>
      </c>
      <c r="S173" s="62">
        <f t="shared" si="49"/>
        <v>0</v>
      </c>
    </row>
    <row r="174" spans="1:19" x14ac:dyDescent="0.2">
      <c r="A174" s="86"/>
      <c r="B174" s="66">
        <f t="shared" ref="B174:B237" si="52">B173+1</f>
        <v>3</v>
      </c>
      <c r="C174" s="8">
        <f t="shared" si="41"/>
        <v>41270</v>
      </c>
      <c r="D174" s="9">
        <f t="shared" si="36"/>
        <v>4</v>
      </c>
      <c r="E174" s="9" t="str">
        <f t="shared" si="37"/>
        <v>czwartek</v>
      </c>
      <c r="F174" s="10" t="str">
        <f t="shared" si="38"/>
        <v>czwartek</v>
      </c>
      <c r="G174" s="11" t="str">
        <f t="shared" si="39"/>
        <v>2%</v>
      </c>
      <c r="H174" s="1">
        <f t="shared" si="42"/>
        <v>165</v>
      </c>
      <c r="I174" s="34">
        <f t="shared" si="50"/>
        <v>8900</v>
      </c>
      <c r="J174" s="34">
        <f t="shared" si="40"/>
        <v>178</v>
      </c>
      <c r="K174" s="35"/>
      <c r="L174" s="35"/>
      <c r="M174" s="3">
        <f t="shared" si="46"/>
        <v>187.95000000000013</v>
      </c>
      <c r="N174" s="3">
        <f t="shared" si="43"/>
        <v>187.95000000000013</v>
      </c>
      <c r="O174" s="3">
        <f t="shared" si="44"/>
        <v>180</v>
      </c>
      <c r="P174" s="3">
        <f t="shared" si="45"/>
        <v>7.9500000000001307</v>
      </c>
      <c r="Q174" s="5">
        <f t="shared" si="48"/>
        <v>170</v>
      </c>
      <c r="R174" s="12">
        <f t="shared" si="47"/>
        <v>0.69999999999997942</v>
      </c>
      <c r="S174" s="62">
        <f t="shared" si="49"/>
        <v>0</v>
      </c>
    </row>
    <row r="175" spans="1:19" x14ac:dyDescent="0.2">
      <c r="A175" s="86"/>
      <c r="B175" s="66">
        <f t="shared" si="52"/>
        <v>4</v>
      </c>
      <c r="C175" s="8">
        <f t="shared" si="41"/>
        <v>41271</v>
      </c>
      <c r="D175" s="9">
        <f t="shared" si="36"/>
        <v>5</v>
      </c>
      <c r="E175" s="9" t="str">
        <f t="shared" si="37"/>
        <v>piątek</v>
      </c>
      <c r="F175" s="10" t="str">
        <f t="shared" si="38"/>
        <v>piątek</v>
      </c>
      <c r="G175" s="11" t="str">
        <f t="shared" si="39"/>
        <v>2%</v>
      </c>
      <c r="H175" s="1">
        <f t="shared" si="42"/>
        <v>166</v>
      </c>
      <c r="I175" s="34">
        <f t="shared" si="50"/>
        <v>9020</v>
      </c>
      <c r="J175" s="34">
        <f t="shared" si="40"/>
        <v>180.4</v>
      </c>
      <c r="K175" s="35"/>
      <c r="L175" s="35"/>
      <c r="M175" s="3">
        <f t="shared" si="46"/>
        <v>188.35000000000014</v>
      </c>
      <c r="N175" s="3">
        <f t="shared" si="43"/>
        <v>188.35000000000014</v>
      </c>
      <c r="O175" s="3">
        <f t="shared" si="44"/>
        <v>180</v>
      </c>
      <c r="P175" s="3">
        <f t="shared" si="45"/>
        <v>8.3500000000001364</v>
      </c>
      <c r="Q175" s="5">
        <f t="shared" si="48"/>
        <v>180</v>
      </c>
      <c r="R175" s="12">
        <f t="shared" si="47"/>
        <v>0.89999999999997948</v>
      </c>
      <c r="S175" s="62">
        <f t="shared" si="49"/>
        <v>0</v>
      </c>
    </row>
    <row r="176" spans="1:19" x14ac:dyDescent="0.2">
      <c r="A176" s="86"/>
      <c r="B176" s="66">
        <f t="shared" si="52"/>
        <v>5</v>
      </c>
      <c r="C176" s="8">
        <f t="shared" si="41"/>
        <v>41272</v>
      </c>
      <c r="D176" s="9">
        <f t="shared" si="36"/>
        <v>6</v>
      </c>
      <c r="E176" s="9" t="str">
        <f t="shared" si="37"/>
        <v>sobota</v>
      </c>
      <c r="F176" s="10" t="str">
        <f t="shared" si="38"/>
        <v>sobota</v>
      </c>
      <c r="G176" s="11" t="str">
        <f t="shared" si="39"/>
        <v>1,5%</v>
      </c>
      <c r="H176" s="1">
        <f t="shared" si="42"/>
        <v>167</v>
      </c>
      <c r="I176" s="34">
        <f t="shared" si="50"/>
        <v>9130</v>
      </c>
      <c r="J176" s="34">
        <f t="shared" si="40"/>
        <v>136.94999999999999</v>
      </c>
      <c r="K176" s="35"/>
      <c r="L176" s="35"/>
      <c r="M176" s="3">
        <f t="shared" si="46"/>
        <v>145.30000000000013</v>
      </c>
      <c r="N176" s="3">
        <f t="shared" si="43"/>
        <v>145.30000000000013</v>
      </c>
      <c r="O176" s="3">
        <f t="shared" si="44"/>
        <v>140</v>
      </c>
      <c r="P176" s="3">
        <f t="shared" si="45"/>
        <v>5.3000000000001251</v>
      </c>
      <c r="Q176" s="5">
        <f t="shared" si="48"/>
        <v>180</v>
      </c>
      <c r="R176" s="12">
        <f t="shared" si="47"/>
        <v>1.0499999999999794</v>
      </c>
      <c r="S176" s="62">
        <f t="shared" si="49"/>
        <v>0</v>
      </c>
    </row>
    <row r="177" spans="1:19" x14ac:dyDescent="0.2">
      <c r="A177" s="86"/>
      <c r="B177" s="66">
        <f t="shared" si="52"/>
        <v>6</v>
      </c>
      <c r="C177" s="8">
        <f t="shared" si="41"/>
        <v>41273</v>
      </c>
      <c r="D177" s="9">
        <f t="shared" si="36"/>
        <v>7</v>
      </c>
      <c r="E177" s="9" t="str">
        <f t="shared" si="37"/>
        <v>niedziela</v>
      </c>
      <c r="F177" s="10" t="str">
        <f t="shared" si="38"/>
        <v>niedziela</v>
      </c>
      <c r="G177" s="11" t="str">
        <f t="shared" si="39"/>
        <v>1,5%</v>
      </c>
      <c r="H177" s="1">
        <f t="shared" si="42"/>
        <v>168</v>
      </c>
      <c r="I177" s="34">
        <f t="shared" si="50"/>
        <v>9200</v>
      </c>
      <c r="J177" s="34">
        <f t="shared" si="40"/>
        <v>138</v>
      </c>
      <c r="K177" s="35"/>
      <c r="L177" s="35"/>
      <c r="M177" s="3">
        <f t="shared" si="46"/>
        <v>143.30000000000013</v>
      </c>
      <c r="N177" s="3">
        <f t="shared" si="43"/>
        <v>143.30000000000013</v>
      </c>
      <c r="O177" s="3">
        <f t="shared" si="44"/>
        <v>140</v>
      </c>
      <c r="P177" s="3">
        <f t="shared" si="45"/>
        <v>3.3000000000001251</v>
      </c>
      <c r="Q177" s="5">
        <f t="shared" si="48"/>
        <v>140</v>
      </c>
      <c r="R177" s="12">
        <f t="shared" si="47"/>
        <v>1.1999999999999793</v>
      </c>
      <c r="S177" s="62">
        <f t="shared" si="49"/>
        <v>0</v>
      </c>
    </row>
    <row r="178" spans="1:19" x14ac:dyDescent="0.2">
      <c r="A178" s="86"/>
      <c r="B178" s="66">
        <f t="shared" si="52"/>
        <v>7</v>
      </c>
      <c r="C178" s="8">
        <f t="shared" si="41"/>
        <v>41274</v>
      </c>
      <c r="D178" s="9">
        <f t="shared" si="36"/>
        <v>1</v>
      </c>
      <c r="E178" s="9" t="str">
        <f t="shared" si="37"/>
        <v>poniedziałek</v>
      </c>
      <c r="F178" s="10" t="str">
        <f t="shared" si="38"/>
        <v>poniedziałek</v>
      </c>
      <c r="G178" s="11" t="str">
        <f t="shared" si="39"/>
        <v>2%</v>
      </c>
      <c r="H178" s="1">
        <f t="shared" si="42"/>
        <v>169</v>
      </c>
      <c r="I178" s="34">
        <f t="shared" si="50"/>
        <v>9270</v>
      </c>
      <c r="J178" s="34">
        <f t="shared" si="40"/>
        <v>185.4</v>
      </c>
      <c r="K178" s="35"/>
      <c r="L178" s="35"/>
      <c r="M178" s="3">
        <f t="shared" si="46"/>
        <v>188.70000000000013</v>
      </c>
      <c r="N178" s="3">
        <f t="shared" si="43"/>
        <v>188.70000000000013</v>
      </c>
      <c r="O178" s="3">
        <f t="shared" si="44"/>
        <v>180</v>
      </c>
      <c r="P178" s="3">
        <f t="shared" si="45"/>
        <v>8.7000000000001307</v>
      </c>
      <c r="Q178" s="5">
        <f t="shared" si="48"/>
        <v>140</v>
      </c>
      <c r="R178" s="12">
        <f t="shared" si="47"/>
        <v>1.3999999999999793</v>
      </c>
      <c r="S178" s="62">
        <f t="shared" si="49"/>
        <v>0</v>
      </c>
    </row>
    <row r="179" spans="1:19" x14ac:dyDescent="0.2">
      <c r="A179" s="86"/>
      <c r="B179" s="66">
        <f t="shared" si="52"/>
        <v>8</v>
      </c>
      <c r="C179" s="8">
        <f t="shared" si="41"/>
        <v>41275</v>
      </c>
      <c r="D179" s="9">
        <f t="shared" si="36"/>
        <v>2</v>
      </c>
      <c r="E179" s="9" t="str">
        <f t="shared" si="37"/>
        <v>wtorek</v>
      </c>
      <c r="F179" s="10" t="str">
        <f t="shared" si="38"/>
        <v>wtorek</v>
      </c>
      <c r="G179" s="11" t="str">
        <f t="shared" si="39"/>
        <v>2%</v>
      </c>
      <c r="H179" s="1">
        <f t="shared" si="42"/>
        <v>170</v>
      </c>
      <c r="I179" s="34">
        <f t="shared" si="50"/>
        <v>9370</v>
      </c>
      <c r="J179" s="34">
        <f t="shared" si="40"/>
        <v>187.4</v>
      </c>
      <c r="K179" s="35"/>
      <c r="L179" s="35"/>
      <c r="M179" s="3">
        <f t="shared" si="46"/>
        <v>196.10000000000014</v>
      </c>
      <c r="N179" s="3">
        <f t="shared" si="43"/>
        <v>196.10000000000014</v>
      </c>
      <c r="O179" s="3">
        <f t="shared" si="44"/>
        <v>190</v>
      </c>
      <c r="P179" s="3">
        <f t="shared" si="45"/>
        <v>6.1000000000001364</v>
      </c>
      <c r="Q179" s="5">
        <f t="shared" si="48"/>
        <v>180</v>
      </c>
      <c r="R179" s="12">
        <f t="shared" si="47"/>
        <v>1.5999999999999792</v>
      </c>
      <c r="S179" s="62">
        <f t="shared" si="49"/>
        <v>0</v>
      </c>
    </row>
    <row r="180" spans="1:19" x14ac:dyDescent="0.2">
      <c r="A180" s="86"/>
      <c r="B180" s="66">
        <f t="shared" si="52"/>
        <v>9</v>
      </c>
      <c r="C180" s="8">
        <f t="shared" si="41"/>
        <v>41276</v>
      </c>
      <c r="D180" s="9">
        <f t="shared" si="36"/>
        <v>3</v>
      </c>
      <c r="E180" s="9" t="str">
        <f t="shared" si="37"/>
        <v>środa</v>
      </c>
      <c r="F180" s="10" t="str">
        <f t="shared" si="38"/>
        <v>środa</v>
      </c>
      <c r="G180" s="11" t="str">
        <f t="shared" si="39"/>
        <v>2%</v>
      </c>
      <c r="H180" s="1">
        <f t="shared" si="42"/>
        <v>171</v>
      </c>
      <c r="I180" s="34">
        <f t="shared" si="50"/>
        <v>9490</v>
      </c>
      <c r="J180" s="34">
        <f t="shared" si="40"/>
        <v>189.8</v>
      </c>
      <c r="K180" s="35"/>
      <c r="L180" s="35"/>
      <c r="M180" s="3">
        <f t="shared" si="46"/>
        <v>195.90000000000015</v>
      </c>
      <c r="N180" s="3">
        <f t="shared" si="43"/>
        <v>195.90000000000015</v>
      </c>
      <c r="O180" s="3">
        <f t="shared" si="44"/>
        <v>190</v>
      </c>
      <c r="P180" s="3">
        <f t="shared" si="45"/>
        <v>5.9000000000001478</v>
      </c>
      <c r="Q180" s="5">
        <f t="shared" si="48"/>
        <v>190</v>
      </c>
      <c r="R180" s="12">
        <f t="shared" si="47"/>
        <v>1.7999999999999792</v>
      </c>
      <c r="S180" s="62">
        <f t="shared" si="49"/>
        <v>0</v>
      </c>
    </row>
    <row r="181" spans="1:19" x14ac:dyDescent="0.2">
      <c r="A181" s="86"/>
      <c r="B181" s="66">
        <f t="shared" si="52"/>
        <v>10</v>
      </c>
      <c r="C181" s="8">
        <f t="shared" si="41"/>
        <v>41277</v>
      </c>
      <c r="D181" s="9">
        <f t="shared" si="36"/>
        <v>4</v>
      </c>
      <c r="E181" s="9" t="str">
        <f t="shared" si="37"/>
        <v>czwartek</v>
      </c>
      <c r="F181" s="10" t="str">
        <f t="shared" si="38"/>
        <v>czwartek</v>
      </c>
      <c r="G181" s="11" t="str">
        <f t="shared" si="39"/>
        <v>2%</v>
      </c>
      <c r="H181" s="1">
        <f t="shared" si="42"/>
        <v>172</v>
      </c>
      <c r="I181" s="34">
        <f t="shared" si="50"/>
        <v>9620</v>
      </c>
      <c r="J181" s="34">
        <f t="shared" si="40"/>
        <v>192.4</v>
      </c>
      <c r="K181" s="35"/>
      <c r="L181" s="35"/>
      <c r="M181" s="3">
        <f t="shared" si="46"/>
        <v>198.30000000000015</v>
      </c>
      <c r="N181" s="3">
        <f t="shared" si="43"/>
        <v>198.30000000000015</v>
      </c>
      <c r="O181" s="3">
        <f t="shared" si="44"/>
        <v>190</v>
      </c>
      <c r="P181" s="3">
        <f t="shared" si="45"/>
        <v>8.3000000000001535</v>
      </c>
      <c r="Q181" s="5">
        <f t="shared" si="48"/>
        <v>190</v>
      </c>
      <c r="R181" s="12">
        <f t="shared" si="47"/>
        <v>1.9999999999999791</v>
      </c>
      <c r="S181" s="62">
        <f t="shared" si="49"/>
        <v>0</v>
      </c>
    </row>
    <row r="182" spans="1:19" x14ac:dyDescent="0.2">
      <c r="A182" s="86"/>
      <c r="B182" s="66">
        <f t="shared" si="52"/>
        <v>11</v>
      </c>
      <c r="C182" s="8">
        <f t="shared" si="41"/>
        <v>41278</v>
      </c>
      <c r="D182" s="9">
        <f t="shared" si="36"/>
        <v>5</v>
      </c>
      <c r="E182" s="9" t="str">
        <f t="shared" si="37"/>
        <v>piątek</v>
      </c>
      <c r="F182" s="10" t="str">
        <f t="shared" si="38"/>
        <v>piątek</v>
      </c>
      <c r="G182" s="11" t="str">
        <f t="shared" si="39"/>
        <v>2%</v>
      </c>
      <c r="H182" s="1">
        <f t="shared" si="42"/>
        <v>173</v>
      </c>
      <c r="I182" s="34">
        <f t="shared" si="50"/>
        <v>9750</v>
      </c>
      <c r="J182" s="34">
        <f t="shared" si="40"/>
        <v>195</v>
      </c>
      <c r="K182" s="35"/>
      <c r="L182" s="35"/>
      <c r="M182" s="3">
        <f t="shared" si="46"/>
        <v>203.30000000000015</v>
      </c>
      <c r="N182" s="3">
        <f t="shared" si="43"/>
        <v>203.30000000000015</v>
      </c>
      <c r="O182" s="3">
        <f t="shared" si="44"/>
        <v>200</v>
      </c>
      <c r="P182" s="3">
        <f t="shared" si="45"/>
        <v>3.3000000000001535</v>
      </c>
      <c r="Q182" s="5">
        <f t="shared" si="48"/>
        <v>190</v>
      </c>
      <c r="R182" s="12">
        <f t="shared" si="47"/>
        <v>2.1999999999999793</v>
      </c>
      <c r="S182" s="62">
        <f t="shared" si="49"/>
        <v>0</v>
      </c>
    </row>
    <row r="183" spans="1:19" x14ac:dyDescent="0.2">
      <c r="A183" s="86"/>
      <c r="B183" s="66">
        <f t="shared" si="52"/>
        <v>12</v>
      </c>
      <c r="C183" s="8">
        <f t="shared" si="41"/>
        <v>41279</v>
      </c>
      <c r="D183" s="9">
        <f t="shared" si="36"/>
        <v>6</v>
      </c>
      <c r="E183" s="9" t="str">
        <f t="shared" si="37"/>
        <v>sobota</v>
      </c>
      <c r="F183" s="10" t="str">
        <f t="shared" si="38"/>
        <v>sobota</v>
      </c>
      <c r="G183" s="11" t="str">
        <f t="shared" si="39"/>
        <v>1,5%</v>
      </c>
      <c r="H183" s="1">
        <f t="shared" si="42"/>
        <v>174</v>
      </c>
      <c r="I183" s="34">
        <f t="shared" si="50"/>
        <v>9870</v>
      </c>
      <c r="J183" s="34">
        <f t="shared" si="40"/>
        <v>148.04999999999998</v>
      </c>
      <c r="K183" s="35"/>
      <c r="L183" s="35"/>
      <c r="M183" s="3">
        <f t="shared" si="46"/>
        <v>151.35000000000014</v>
      </c>
      <c r="N183" s="3">
        <f t="shared" si="43"/>
        <v>151.35000000000014</v>
      </c>
      <c r="O183" s="3">
        <f t="shared" si="44"/>
        <v>150</v>
      </c>
      <c r="P183" s="3">
        <f t="shared" si="45"/>
        <v>1.3500000000001364</v>
      </c>
      <c r="Q183" s="5">
        <f t="shared" si="48"/>
        <v>200</v>
      </c>
      <c r="R183" s="12">
        <f t="shared" si="47"/>
        <v>2.3499999999999792</v>
      </c>
      <c r="S183" s="62">
        <f t="shared" si="49"/>
        <v>0</v>
      </c>
    </row>
    <row r="184" spans="1:19" x14ac:dyDescent="0.2">
      <c r="A184" s="86"/>
      <c r="B184" s="66">
        <f t="shared" si="52"/>
        <v>13</v>
      </c>
      <c r="C184" s="8">
        <f t="shared" si="41"/>
        <v>41280</v>
      </c>
      <c r="D184" s="9">
        <f t="shared" si="36"/>
        <v>7</v>
      </c>
      <c r="E184" s="9" t="str">
        <f t="shared" si="37"/>
        <v>niedziela</v>
      </c>
      <c r="F184" s="10" t="str">
        <f t="shared" si="38"/>
        <v>niedziela</v>
      </c>
      <c r="G184" s="11" t="str">
        <f t="shared" si="39"/>
        <v>1,5%</v>
      </c>
      <c r="H184" s="1">
        <f t="shared" si="42"/>
        <v>175</v>
      </c>
      <c r="I184" s="34">
        <f t="shared" si="50"/>
        <v>9950</v>
      </c>
      <c r="J184" s="34">
        <f t="shared" si="40"/>
        <v>149.25</v>
      </c>
      <c r="K184" s="35"/>
      <c r="L184" s="35"/>
      <c r="M184" s="3">
        <f t="shared" si="46"/>
        <v>150.60000000000014</v>
      </c>
      <c r="N184" s="3">
        <f t="shared" si="43"/>
        <v>150.60000000000014</v>
      </c>
      <c r="O184" s="3">
        <f t="shared" si="44"/>
        <v>150</v>
      </c>
      <c r="P184" s="3">
        <f t="shared" si="45"/>
        <v>0.60000000000013642</v>
      </c>
      <c r="Q184" s="5">
        <f t="shared" si="48"/>
        <v>150</v>
      </c>
      <c r="R184" s="12">
        <f t="shared" si="47"/>
        <v>2.4999999999999791</v>
      </c>
      <c r="S184" s="62">
        <f t="shared" si="49"/>
        <v>0</v>
      </c>
    </row>
    <row r="185" spans="1:19" x14ac:dyDescent="0.2">
      <c r="A185" s="86"/>
      <c r="B185" s="66">
        <f t="shared" si="52"/>
        <v>14</v>
      </c>
      <c r="C185" s="8">
        <f t="shared" si="41"/>
        <v>41281</v>
      </c>
      <c r="D185" s="9">
        <f t="shared" si="36"/>
        <v>1</v>
      </c>
      <c r="E185" s="9" t="str">
        <f t="shared" si="37"/>
        <v>poniedziałek</v>
      </c>
      <c r="F185" s="10" t="str">
        <f t="shared" si="38"/>
        <v>poniedziałek</v>
      </c>
      <c r="G185" s="11" t="str">
        <f t="shared" si="39"/>
        <v>2%</v>
      </c>
      <c r="H185" s="1">
        <f t="shared" si="42"/>
        <v>176</v>
      </c>
      <c r="I185" s="34">
        <f t="shared" si="50"/>
        <v>10020</v>
      </c>
      <c r="J185" s="34">
        <f t="shared" si="40"/>
        <v>200.4</v>
      </c>
      <c r="K185" s="35"/>
      <c r="L185" s="35"/>
      <c r="M185" s="3">
        <f t="shared" si="46"/>
        <v>201.00000000000014</v>
      </c>
      <c r="N185" s="3">
        <f t="shared" si="43"/>
        <v>201.00000000000014</v>
      </c>
      <c r="O185" s="3">
        <f t="shared" si="44"/>
        <v>200</v>
      </c>
      <c r="P185" s="3">
        <f t="shared" si="45"/>
        <v>1.0000000000001421</v>
      </c>
      <c r="Q185" s="5">
        <f t="shared" si="48"/>
        <v>150</v>
      </c>
      <c r="R185" s="12">
        <f t="shared" si="47"/>
        <v>2.6999999999999793</v>
      </c>
      <c r="S185" s="62">
        <f t="shared" si="49"/>
        <v>0</v>
      </c>
    </row>
    <row r="186" spans="1:19" x14ac:dyDescent="0.2">
      <c r="A186" s="86"/>
      <c r="B186" s="66">
        <f t="shared" si="52"/>
        <v>15</v>
      </c>
      <c r="C186" s="8">
        <f t="shared" si="41"/>
        <v>41282</v>
      </c>
      <c r="D186" s="9">
        <f t="shared" si="36"/>
        <v>2</v>
      </c>
      <c r="E186" s="9" t="str">
        <f t="shared" si="37"/>
        <v>wtorek</v>
      </c>
      <c r="F186" s="10" t="str">
        <f t="shared" si="38"/>
        <v>wtorek</v>
      </c>
      <c r="G186" s="11" t="str">
        <f t="shared" si="39"/>
        <v>2%</v>
      </c>
      <c r="H186" s="1">
        <f t="shared" si="42"/>
        <v>177</v>
      </c>
      <c r="I186" s="34">
        <f t="shared" si="50"/>
        <v>10130</v>
      </c>
      <c r="J186" s="34">
        <f t="shared" si="40"/>
        <v>202.6</v>
      </c>
      <c r="K186" s="35"/>
      <c r="L186" s="35"/>
      <c r="M186" s="3">
        <f t="shared" si="46"/>
        <v>203.60000000000014</v>
      </c>
      <c r="N186" s="3">
        <f t="shared" si="43"/>
        <v>203.60000000000014</v>
      </c>
      <c r="O186" s="3">
        <f t="shared" si="44"/>
        <v>200</v>
      </c>
      <c r="P186" s="3">
        <f t="shared" si="45"/>
        <v>3.6000000000001364</v>
      </c>
      <c r="Q186" s="5">
        <f t="shared" si="48"/>
        <v>200</v>
      </c>
      <c r="R186" s="12">
        <f t="shared" si="47"/>
        <v>2.8999999999999795</v>
      </c>
      <c r="S186" s="62">
        <f t="shared" si="49"/>
        <v>0</v>
      </c>
    </row>
    <row r="187" spans="1:19" x14ac:dyDescent="0.2">
      <c r="A187" s="86"/>
      <c r="B187" s="66">
        <f t="shared" si="52"/>
        <v>16</v>
      </c>
      <c r="C187" s="8">
        <f t="shared" si="41"/>
        <v>41283</v>
      </c>
      <c r="D187" s="9">
        <f t="shared" si="36"/>
        <v>3</v>
      </c>
      <c r="E187" s="9" t="str">
        <f t="shared" si="37"/>
        <v>środa</v>
      </c>
      <c r="F187" s="10" t="str">
        <f t="shared" si="38"/>
        <v>środa</v>
      </c>
      <c r="G187" s="11" t="str">
        <f t="shared" si="39"/>
        <v>2%</v>
      </c>
      <c r="H187" s="1">
        <f t="shared" si="42"/>
        <v>178</v>
      </c>
      <c r="I187" s="34">
        <f t="shared" si="50"/>
        <v>10250</v>
      </c>
      <c r="J187" s="34">
        <f t="shared" si="40"/>
        <v>205</v>
      </c>
      <c r="K187" s="35"/>
      <c r="L187" s="35"/>
      <c r="M187" s="3">
        <f t="shared" si="46"/>
        <v>208.60000000000014</v>
      </c>
      <c r="N187" s="3">
        <f t="shared" si="43"/>
        <v>208.60000000000014</v>
      </c>
      <c r="O187" s="3">
        <f t="shared" si="44"/>
        <v>200</v>
      </c>
      <c r="P187" s="3">
        <f t="shared" si="45"/>
        <v>8.6000000000001364</v>
      </c>
      <c r="Q187" s="5">
        <f t="shared" si="48"/>
        <v>200</v>
      </c>
      <c r="R187" s="12">
        <f t="shared" si="47"/>
        <v>3.0999999999999797</v>
      </c>
      <c r="S187" s="62">
        <f t="shared" si="49"/>
        <v>0</v>
      </c>
    </row>
    <row r="188" spans="1:19" x14ac:dyDescent="0.2">
      <c r="A188" s="86"/>
      <c r="B188" s="66">
        <f t="shared" si="52"/>
        <v>17</v>
      </c>
      <c r="C188" s="8">
        <f t="shared" si="41"/>
        <v>41284</v>
      </c>
      <c r="D188" s="9">
        <f t="shared" si="36"/>
        <v>4</v>
      </c>
      <c r="E188" s="9" t="str">
        <f t="shared" si="37"/>
        <v>czwartek</v>
      </c>
      <c r="F188" s="10" t="str">
        <f t="shared" si="38"/>
        <v>czwartek</v>
      </c>
      <c r="G188" s="11" t="str">
        <f t="shared" si="39"/>
        <v>2%</v>
      </c>
      <c r="H188" s="1">
        <f t="shared" si="42"/>
        <v>179</v>
      </c>
      <c r="I188" s="34">
        <f t="shared" si="50"/>
        <v>10390</v>
      </c>
      <c r="J188" s="34">
        <f t="shared" si="40"/>
        <v>207.8</v>
      </c>
      <c r="K188" s="35"/>
      <c r="L188" s="35"/>
      <c r="M188" s="3">
        <f t="shared" si="46"/>
        <v>216.40000000000015</v>
      </c>
      <c r="N188" s="3">
        <f t="shared" si="43"/>
        <v>216.40000000000015</v>
      </c>
      <c r="O188" s="3">
        <f t="shared" si="44"/>
        <v>210</v>
      </c>
      <c r="P188" s="3">
        <f t="shared" si="45"/>
        <v>6.4000000000001478</v>
      </c>
      <c r="Q188" s="5">
        <f t="shared" si="48"/>
        <v>200</v>
      </c>
      <c r="R188" s="12">
        <f t="shared" si="47"/>
        <v>3.2999999999999798</v>
      </c>
      <c r="S188" s="62">
        <f t="shared" si="49"/>
        <v>0</v>
      </c>
    </row>
    <row r="189" spans="1:19" x14ac:dyDescent="0.2">
      <c r="A189" s="86"/>
      <c r="B189" s="66">
        <f t="shared" si="52"/>
        <v>18</v>
      </c>
      <c r="C189" s="8">
        <f t="shared" si="41"/>
        <v>41285</v>
      </c>
      <c r="D189" s="9">
        <f t="shared" si="36"/>
        <v>5</v>
      </c>
      <c r="E189" s="9" t="str">
        <f t="shared" si="37"/>
        <v>piątek</v>
      </c>
      <c r="F189" s="10" t="str">
        <f t="shared" si="38"/>
        <v>piątek</v>
      </c>
      <c r="G189" s="11" t="str">
        <f t="shared" si="39"/>
        <v>2%</v>
      </c>
      <c r="H189" s="1">
        <f t="shared" si="42"/>
        <v>180</v>
      </c>
      <c r="I189" s="34">
        <f t="shared" si="50"/>
        <v>10540</v>
      </c>
      <c r="J189" s="34">
        <f t="shared" si="40"/>
        <v>210.8</v>
      </c>
      <c r="K189" s="35"/>
      <c r="L189" s="35"/>
      <c r="M189" s="3">
        <f t="shared" si="46"/>
        <v>217.20000000000016</v>
      </c>
      <c r="N189" s="3">
        <f t="shared" si="43"/>
        <v>217.20000000000016</v>
      </c>
      <c r="O189" s="3">
        <f t="shared" si="44"/>
        <v>210</v>
      </c>
      <c r="P189" s="3">
        <f t="shared" si="45"/>
        <v>7.2000000000001592</v>
      </c>
      <c r="Q189" s="5">
        <f t="shared" si="48"/>
        <v>210</v>
      </c>
      <c r="R189" s="12">
        <f t="shared" si="47"/>
        <v>3.49999999999998</v>
      </c>
      <c r="S189" s="62">
        <f t="shared" si="49"/>
        <v>0</v>
      </c>
    </row>
    <row r="190" spans="1:19" x14ac:dyDescent="0.2">
      <c r="A190" s="86"/>
      <c r="B190" s="66">
        <f t="shared" si="52"/>
        <v>19</v>
      </c>
      <c r="C190" s="8">
        <f t="shared" si="41"/>
        <v>41286</v>
      </c>
      <c r="D190" s="9">
        <f t="shared" si="36"/>
        <v>6</v>
      </c>
      <c r="E190" s="9" t="str">
        <f t="shared" si="37"/>
        <v>sobota</v>
      </c>
      <c r="F190" s="10" t="str">
        <f t="shared" si="38"/>
        <v>sobota</v>
      </c>
      <c r="G190" s="11" t="str">
        <f t="shared" si="39"/>
        <v>1,5%</v>
      </c>
      <c r="H190" s="1">
        <f t="shared" si="42"/>
        <v>181</v>
      </c>
      <c r="I190" s="34">
        <f t="shared" si="50"/>
        <v>10660</v>
      </c>
      <c r="J190" s="34">
        <f t="shared" si="40"/>
        <v>159.9</v>
      </c>
      <c r="K190" s="35"/>
      <c r="L190" s="35"/>
      <c r="M190" s="3">
        <f t="shared" si="46"/>
        <v>167.10000000000016</v>
      </c>
      <c r="N190" s="3">
        <f t="shared" si="43"/>
        <v>167.10000000000016</v>
      </c>
      <c r="O190" s="3">
        <f t="shared" si="44"/>
        <v>160</v>
      </c>
      <c r="P190" s="3">
        <f t="shared" si="45"/>
        <v>7.1000000000001648</v>
      </c>
      <c r="Q190" s="5">
        <f t="shared" si="48"/>
        <v>210</v>
      </c>
      <c r="R190" s="12">
        <f t="shared" si="47"/>
        <v>3.6499999999999799</v>
      </c>
      <c r="S190" s="62">
        <f t="shared" si="49"/>
        <v>0</v>
      </c>
    </row>
    <row r="191" spans="1:19" x14ac:dyDescent="0.2">
      <c r="A191" s="86"/>
      <c r="B191" s="66">
        <f t="shared" si="52"/>
        <v>20</v>
      </c>
      <c r="C191" s="8">
        <f t="shared" si="41"/>
        <v>41287</v>
      </c>
      <c r="D191" s="9">
        <f t="shared" si="36"/>
        <v>7</v>
      </c>
      <c r="E191" s="9" t="str">
        <f t="shared" si="37"/>
        <v>niedziela</v>
      </c>
      <c r="F191" s="10" t="str">
        <f t="shared" si="38"/>
        <v>niedziela</v>
      </c>
      <c r="G191" s="11" t="str">
        <f t="shared" si="39"/>
        <v>1,5%</v>
      </c>
      <c r="H191" s="1">
        <f t="shared" si="42"/>
        <v>182</v>
      </c>
      <c r="I191" s="34">
        <f t="shared" si="50"/>
        <v>10730</v>
      </c>
      <c r="J191" s="34">
        <f t="shared" si="40"/>
        <v>160.94999999999999</v>
      </c>
      <c r="K191" s="35"/>
      <c r="L191" s="35"/>
      <c r="M191" s="3">
        <f t="shared" si="46"/>
        <v>168.05000000000015</v>
      </c>
      <c r="N191" s="3">
        <f t="shared" si="43"/>
        <v>168.05000000000015</v>
      </c>
      <c r="O191" s="3">
        <f t="shared" si="44"/>
        <v>160</v>
      </c>
      <c r="P191" s="3">
        <f t="shared" si="45"/>
        <v>8.0500000000001535</v>
      </c>
      <c r="Q191" s="5">
        <f t="shared" si="48"/>
        <v>160</v>
      </c>
      <c r="R191" s="12">
        <f t="shared" si="47"/>
        <v>3.7999999999999798</v>
      </c>
      <c r="S191" s="62">
        <f t="shared" si="49"/>
        <v>0</v>
      </c>
    </row>
    <row r="192" spans="1:19" x14ac:dyDescent="0.2">
      <c r="A192" s="86"/>
      <c r="B192" s="66">
        <f t="shared" si="52"/>
        <v>21</v>
      </c>
      <c r="C192" s="8">
        <f t="shared" si="41"/>
        <v>41288</v>
      </c>
      <c r="D192" s="9">
        <f t="shared" si="36"/>
        <v>1</v>
      </c>
      <c r="E192" s="9" t="str">
        <f t="shared" si="37"/>
        <v>poniedziałek</v>
      </c>
      <c r="F192" s="10" t="str">
        <f t="shared" si="38"/>
        <v>poniedziałek</v>
      </c>
      <c r="G192" s="11" t="str">
        <f t="shared" si="39"/>
        <v>2%</v>
      </c>
      <c r="H192" s="1">
        <f t="shared" si="42"/>
        <v>183</v>
      </c>
      <c r="I192" s="34">
        <f t="shared" si="50"/>
        <v>10810</v>
      </c>
      <c r="J192" s="34">
        <f t="shared" si="40"/>
        <v>216.20000000000002</v>
      </c>
      <c r="K192" s="35"/>
      <c r="L192" s="35"/>
      <c r="M192" s="3">
        <f t="shared" si="46"/>
        <v>224.25000000000017</v>
      </c>
      <c r="N192" s="3">
        <f t="shared" si="43"/>
        <v>224.25000000000017</v>
      </c>
      <c r="O192" s="3">
        <f t="shared" si="44"/>
        <v>220</v>
      </c>
      <c r="P192" s="3">
        <f t="shared" si="45"/>
        <v>4.2500000000001705</v>
      </c>
      <c r="Q192" s="5">
        <f t="shared" si="48"/>
        <v>160</v>
      </c>
      <c r="R192" s="12">
        <f t="shared" si="47"/>
        <v>3.99999999999998</v>
      </c>
      <c r="S192" s="62">
        <f t="shared" si="49"/>
        <v>0</v>
      </c>
    </row>
    <row r="193" spans="1:19" x14ac:dyDescent="0.2">
      <c r="A193" s="86"/>
      <c r="B193" s="66">
        <f t="shared" si="52"/>
        <v>22</v>
      </c>
      <c r="C193" s="8">
        <f t="shared" si="41"/>
        <v>41289</v>
      </c>
      <c r="D193" s="9">
        <f t="shared" si="36"/>
        <v>2</v>
      </c>
      <c r="E193" s="9" t="str">
        <f t="shared" si="37"/>
        <v>wtorek</v>
      </c>
      <c r="F193" s="10" t="str">
        <f t="shared" si="38"/>
        <v>wtorek</v>
      </c>
      <c r="G193" s="11" t="str">
        <f t="shared" si="39"/>
        <v>2%</v>
      </c>
      <c r="H193" s="1">
        <f t="shared" si="42"/>
        <v>184</v>
      </c>
      <c r="I193" s="34">
        <f t="shared" si="50"/>
        <v>10940</v>
      </c>
      <c r="J193" s="34">
        <f t="shared" si="40"/>
        <v>218.8</v>
      </c>
      <c r="K193" s="35"/>
      <c r="L193" s="35"/>
      <c r="M193" s="3">
        <f t="shared" si="46"/>
        <v>223.05000000000018</v>
      </c>
      <c r="N193" s="3">
        <f t="shared" si="43"/>
        <v>223.05000000000018</v>
      </c>
      <c r="O193" s="3">
        <f t="shared" si="44"/>
        <v>220</v>
      </c>
      <c r="P193" s="3">
        <f t="shared" si="45"/>
        <v>3.0500000000001819</v>
      </c>
      <c r="Q193" s="5">
        <f t="shared" si="48"/>
        <v>220</v>
      </c>
      <c r="R193" s="12">
        <f t="shared" si="47"/>
        <v>4.1999999999999797</v>
      </c>
      <c r="S193" s="62">
        <f t="shared" si="49"/>
        <v>0</v>
      </c>
    </row>
    <row r="194" spans="1:19" x14ac:dyDescent="0.2">
      <c r="A194" s="86"/>
      <c r="B194" s="66">
        <f t="shared" si="52"/>
        <v>23</v>
      </c>
      <c r="C194" s="8">
        <f t="shared" si="41"/>
        <v>41290</v>
      </c>
      <c r="D194" s="9">
        <f t="shared" si="36"/>
        <v>3</v>
      </c>
      <c r="E194" s="9" t="str">
        <f t="shared" si="37"/>
        <v>środa</v>
      </c>
      <c r="F194" s="10" t="str">
        <f t="shared" si="38"/>
        <v>środa</v>
      </c>
      <c r="G194" s="11" t="str">
        <f t="shared" si="39"/>
        <v>2%</v>
      </c>
      <c r="H194" s="1">
        <f t="shared" si="42"/>
        <v>185</v>
      </c>
      <c r="I194" s="34">
        <f t="shared" si="50"/>
        <v>11070</v>
      </c>
      <c r="J194" s="34">
        <f t="shared" si="40"/>
        <v>221.4</v>
      </c>
      <c r="K194" s="35"/>
      <c r="L194" s="35"/>
      <c r="M194" s="3">
        <f t="shared" si="46"/>
        <v>224.45000000000019</v>
      </c>
      <c r="N194" s="3">
        <f t="shared" si="43"/>
        <v>224.45000000000019</v>
      </c>
      <c r="O194" s="3">
        <f t="shared" si="44"/>
        <v>220</v>
      </c>
      <c r="P194" s="3">
        <f t="shared" si="45"/>
        <v>4.4500000000001876</v>
      </c>
      <c r="Q194" s="5">
        <f t="shared" si="48"/>
        <v>220</v>
      </c>
      <c r="R194" s="12">
        <f t="shared" si="47"/>
        <v>4.3999999999999799</v>
      </c>
      <c r="S194" s="62">
        <f t="shared" si="49"/>
        <v>0</v>
      </c>
    </row>
    <row r="195" spans="1:19" x14ac:dyDescent="0.2">
      <c r="A195" s="86"/>
      <c r="B195" s="66">
        <f t="shared" si="52"/>
        <v>24</v>
      </c>
      <c r="C195" s="8">
        <f t="shared" si="41"/>
        <v>41291</v>
      </c>
      <c r="D195" s="9">
        <f t="shared" si="36"/>
        <v>4</v>
      </c>
      <c r="E195" s="9" t="str">
        <f t="shared" si="37"/>
        <v>czwartek</v>
      </c>
      <c r="F195" s="10" t="str">
        <f t="shared" si="38"/>
        <v>czwartek</v>
      </c>
      <c r="G195" s="11" t="str">
        <f t="shared" si="39"/>
        <v>2%</v>
      </c>
      <c r="H195" s="1">
        <f t="shared" si="42"/>
        <v>186</v>
      </c>
      <c r="I195" s="34">
        <f t="shared" si="50"/>
        <v>11220</v>
      </c>
      <c r="J195" s="34">
        <f t="shared" si="40"/>
        <v>224.4</v>
      </c>
      <c r="K195" s="35"/>
      <c r="L195" s="35"/>
      <c r="M195" s="3">
        <f t="shared" si="46"/>
        <v>228.85000000000019</v>
      </c>
      <c r="N195" s="3">
        <f t="shared" si="43"/>
        <v>228.85000000000019</v>
      </c>
      <c r="O195" s="3">
        <f t="shared" si="44"/>
        <v>220</v>
      </c>
      <c r="P195" s="3">
        <f t="shared" si="45"/>
        <v>8.8500000000001933</v>
      </c>
      <c r="Q195" s="5">
        <f t="shared" si="48"/>
        <v>220</v>
      </c>
      <c r="R195" s="12">
        <f t="shared" si="47"/>
        <v>4.5999999999999801</v>
      </c>
      <c r="S195" s="62">
        <f t="shared" si="49"/>
        <v>0</v>
      </c>
    </row>
    <row r="196" spans="1:19" x14ac:dyDescent="0.2">
      <c r="A196" s="86"/>
      <c r="B196" s="66">
        <f t="shared" si="52"/>
        <v>25</v>
      </c>
      <c r="C196" s="8">
        <f t="shared" si="41"/>
        <v>41292</v>
      </c>
      <c r="D196" s="9">
        <f t="shared" si="36"/>
        <v>5</v>
      </c>
      <c r="E196" s="9" t="str">
        <f t="shared" si="37"/>
        <v>piątek</v>
      </c>
      <c r="F196" s="10" t="str">
        <f t="shared" si="38"/>
        <v>piątek</v>
      </c>
      <c r="G196" s="11" t="str">
        <f t="shared" si="39"/>
        <v>2%</v>
      </c>
      <c r="H196" s="1">
        <f t="shared" si="42"/>
        <v>187</v>
      </c>
      <c r="I196" s="34">
        <f t="shared" si="50"/>
        <v>11370</v>
      </c>
      <c r="J196" s="34">
        <f t="shared" si="40"/>
        <v>227.4</v>
      </c>
      <c r="K196" s="35"/>
      <c r="L196" s="35"/>
      <c r="M196" s="3">
        <f t="shared" si="46"/>
        <v>236.2500000000002</v>
      </c>
      <c r="N196" s="3">
        <f t="shared" si="43"/>
        <v>236.2500000000002</v>
      </c>
      <c r="O196" s="3">
        <f t="shared" si="44"/>
        <v>230</v>
      </c>
      <c r="P196" s="3">
        <f t="shared" si="45"/>
        <v>6.250000000000199</v>
      </c>
      <c r="Q196" s="5">
        <f t="shared" si="48"/>
        <v>220</v>
      </c>
      <c r="R196" s="12">
        <f t="shared" si="47"/>
        <v>4.7999999999999803</v>
      </c>
      <c r="S196" s="62">
        <f t="shared" si="49"/>
        <v>0</v>
      </c>
    </row>
    <row r="197" spans="1:19" x14ac:dyDescent="0.2">
      <c r="A197" s="86"/>
      <c r="B197" s="66">
        <f t="shared" si="52"/>
        <v>26</v>
      </c>
      <c r="C197" s="8">
        <f t="shared" si="41"/>
        <v>41293</v>
      </c>
      <c r="D197" s="9">
        <f t="shared" si="36"/>
        <v>6</v>
      </c>
      <c r="E197" s="9" t="str">
        <f t="shared" si="37"/>
        <v>sobota</v>
      </c>
      <c r="F197" s="10" t="str">
        <f t="shared" si="38"/>
        <v>sobota</v>
      </c>
      <c r="G197" s="11" t="str">
        <f t="shared" si="39"/>
        <v>1,5%</v>
      </c>
      <c r="H197" s="1">
        <f t="shared" si="42"/>
        <v>188</v>
      </c>
      <c r="I197" s="34">
        <f t="shared" si="50"/>
        <v>11510</v>
      </c>
      <c r="J197" s="34">
        <f t="shared" si="40"/>
        <v>172.65</v>
      </c>
      <c r="K197" s="35"/>
      <c r="L197" s="35"/>
      <c r="M197" s="3">
        <f t="shared" si="46"/>
        <v>178.9000000000002</v>
      </c>
      <c r="N197" s="3">
        <f t="shared" si="43"/>
        <v>178.9000000000002</v>
      </c>
      <c r="O197" s="3">
        <f t="shared" si="44"/>
        <v>170</v>
      </c>
      <c r="P197" s="3">
        <f t="shared" si="45"/>
        <v>8.9000000000002046</v>
      </c>
      <c r="Q197" s="5">
        <f t="shared" si="48"/>
        <v>230</v>
      </c>
      <c r="R197" s="12">
        <f t="shared" si="47"/>
        <v>4.9499999999999806</v>
      </c>
      <c r="S197" s="62">
        <f t="shared" si="49"/>
        <v>0</v>
      </c>
    </row>
    <row r="198" spans="1:19" x14ac:dyDescent="0.2">
      <c r="A198" s="86"/>
      <c r="B198" s="66">
        <f t="shared" si="52"/>
        <v>27</v>
      </c>
      <c r="C198" s="8">
        <f t="shared" si="41"/>
        <v>41294</v>
      </c>
      <c r="D198" s="9">
        <f t="shared" si="36"/>
        <v>7</v>
      </c>
      <c r="E198" s="9" t="str">
        <f t="shared" si="37"/>
        <v>niedziela</v>
      </c>
      <c r="F198" s="10" t="str">
        <f t="shared" si="38"/>
        <v>niedziela</v>
      </c>
      <c r="G198" s="11" t="str">
        <f t="shared" si="39"/>
        <v>1,5%</v>
      </c>
      <c r="H198" s="1">
        <f t="shared" si="42"/>
        <v>189</v>
      </c>
      <c r="I198" s="34">
        <f t="shared" si="50"/>
        <v>11580</v>
      </c>
      <c r="J198" s="34">
        <f t="shared" si="40"/>
        <v>173.7</v>
      </c>
      <c r="K198" s="35"/>
      <c r="L198" s="35"/>
      <c r="M198" s="3">
        <f t="shared" si="46"/>
        <v>182.60000000000019</v>
      </c>
      <c r="N198" s="3">
        <f t="shared" si="43"/>
        <v>182.60000000000019</v>
      </c>
      <c r="O198" s="3">
        <f t="shared" si="44"/>
        <v>180</v>
      </c>
      <c r="P198" s="3">
        <f t="shared" si="45"/>
        <v>2.6000000000001933</v>
      </c>
      <c r="Q198" s="5">
        <f t="shared" si="48"/>
        <v>170</v>
      </c>
      <c r="R198" s="12">
        <f t="shared" si="47"/>
        <v>5.099999999999981</v>
      </c>
      <c r="S198" s="62">
        <f t="shared" si="49"/>
        <v>0</v>
      </c>
    </row>
    <row r="199" spans="1:19" x14ac:dyDescent="0.2">
      <c r="A199" s="86"/>
      <c r="B199" s="66">
        <f t="shared" si="52"/>
        <v>28</v>
      </c>
      <c r="C199" s="8">
        <f t="shared" si="41"/>
        <v>41295</v>
      </c>
      <c r="D199" s="9">
        <f t="shared" si="36"/>
        <v>1</v>
      </c>
      <c r="E199" s="9" t="str">
        <f t="shared" si="37"/>
        <v>poniedziałek</v>
      </c>
      <c r="F199" s="10" t="str">
        <f t="shared" si="38"/>
        <v>poniedziałek</v>
      </c>
      <c r="G199" s="11" t="str">
        <f t="shared" si="39"/>
        <v>2%</v>
      </c>
      <c r="H199" s="1">
        <f t="shared" si="42"/>
        <v>190</v>
      </c>
      <c r="I199" s="34">
        <f t="shared" si="50"/>
        <v>11670</v>
      </c>
      <c r="J199" s="34">
        <f t="shared" si="40"/>
        <v>233.4</v>
      </c>
      <c r="K199" s="35"/>
      <c r="L199" s="35"/>
      <c r="M199" s="3">
        <f t="shared" si="46"/>
        <v>236.0000000000002</v>
      </c>
      <c r="N199" s="3">
        <f t="shared" si="43"/>
        <v>236.0000000000002</v>
      </c>
      <c r="O199" s="3">
        <f t="shared" si="44"/>
        <v>230</v>
      </c>
      <c r="P199" s="3">
        <f t="shared" si="45"/>
        <v>6.000000000000199</v>
      </c>
      <c r="Q199" s="5">
        <f t="shared" si="48"/>
        <v>180</v>
      </c>
      <c r="R199" s="12">
        <f t="shared" si="47"/>
        <v>5.2999999999999812</v>
      </c>
      <c r="S199" s="62">
        <f t="shared" si="49"/>
        <v>0</v>
      </c>
    </row>
    <row r="200" spans="1:19" x14ac:dyDescent="0.2">
      <c r="A200" s="86"/>
      <c r="B200" s="66">
        <f t="shared" si="52"/>
        <v>29</v>
      </c>
      <c r="C200" s="8">
        <f t="shared" si="41"/>
        <v>41296</v>
      </c>
      <c r="D200" s="9">
        <f t="shared" si="36"/>
        <v>2</v>
      </c>
      <c r="E200" s="9" t="str">
        <f t="shared" si="37"/>
        <v>wtorek</v>
      </c>
      <c r="F200" s="10" t="str">
        <f t="shared" si="38"/>
        <v>wtorek</v>
      </c>
      <c r="G200" s="11" t="str">
        <f t="shared" si="39"/>
        <v>2%</v>
      </c>
      <c r="H200" s="1">
        <f t="shared" si="42"/>
        <v>191</v>
      </c>
      <c r="I200" s="34">
        <f t="shared" si="50"/>
        <v>11800</v>
      </c>
      <c r="J200" s="34">
        <f t="shared" si="40"/>
        <v>236</v>
      </c>
      <c r="K200" s="35"/>
      <c r="L200" s="35"/>
      <c r="M200" s="3">
        <f t="shared" si="46"/>
        <v>242.0000000000002</v>
      </c>
      <c r="N200" s="3">
        <f t="shared" si="43"/>
        <v>242.0000000000002</v>
      </c>
      <c r="O200" s="3">
        <f t="shared" si="44"/>
        <v>240</v>
      </c>
      <c r="P200" s="3">
        <f t="shared" si="45"/>
        <v>2.000000000000199</v>
      </c>
      <c r="Q200" s="5">
        <f t="shared" si="48"/>
        <v>230</v>
      </c>
      <c r="R200" s="12">
        <f t="shared" si="47"/>
        <v>5.4999999999999813</v>
      </c>
      <c r="S200" s="62">
        <f t="shared" si="49"/>
        <v>0</v>
      </c>
    </row>
    <row r="201" spans="1:19" x14ac:dyDescent="0.2">
      <c r="A201" s="86"/>
      <c r="B201" s="66">
        <f t="shared" si="52"/>
        <v>30</v>
      </c>
      <c r="C201" s="8">
        <f t="shared" si="41"/>
        <v>41297</v>
      </c>
      <c r="D201" s="9">
        <f t="shared" si="36"/>
        <v>3</v>
      </c>
      <c r="E201" s="9" t="str">
        <f t="shared" si="37"/>
        <v>środa</v>
      </c>
      <c r="F201" s="10" t="str">
        <f t="shared" si="38"/>
        <v>środa</v>
      </c>
      <c r="G201" s="11" t="str">
        <f t="shared" si="39"/>
        <v>2%</v>
      </c>
      <c r="H201" s="1">
        <f t="shared" si="42"/>
        <v>192</v>
      </c>
      <c r="I201" s="34">
        <f t="shared" si="50"/>
        <v>11940</v>
      </c>
      <c r="J201" s="34">
        <f t="shared" si="40"/>
        <v>238.8</v>
      </c>
      <c r="K201" s="35"/>
      <c r="L201" s="35"/>
      <c r="M201" s="3">
        <f t="shared" si="46"/>
        <v>240.80000000000021</v>
      </c>
      <c r="N201" s="3">
        <f t="shared" si="43"/>
        <v>240.80000000000021</v>
      </c>
      <c r="O201" s="3">
        <f t="shared" si="44"/>
        <v>240</v>
      </c>
      <c r="P201" s="3">
        <f t="shared" si="45"/>
        <v>0.80000000000021032</v>
      </c>
      <c r="Q201" s="5">
        <f t="shared" si="48"/>
        <v>240</v>
      </c>
      <c r="R201" s="12">
        <f t="shared" si="47"/>
        <v>5.6999999999999815</v>
      </c>
      <c r="S201" s="62">
        <f t="shared" si="49"/>
        <v>0</v>
      </c>
    </row>
    <row r="202" spans="1:19" x14ac:dyDescent="0.2">
      <c r="A202" s="86"/>
      <c r="B202" s="66">
        <f t="shared" si="52"/>
        <v>31</v>
      </c>
      <c r="C202" s="8">
        <f t="shared" si="41"/>
        <v>41298</v>
      </c>
      <c r="D202" s="9">
        <f t="shared" ref="D202:D265" si="53">WEEKDAY(C202,2)</f>
        <v>4</v>
      </c>
      <c r="E202" s="9" t="str">
        <f t="shared" ref="E202:E265" si="54">IF(D202=1,"poniedziałek",IF(D202=2,"wtorek", IF(D202=3,"środa",IF(D202=4,"czwartek", IF(D202=5,"piątek", IF(D202=6, "sobota", IF(D202=7, "niedziela")))))))</f>
        <v>czwartek</v>
      </c>
      <c r="F202" s="10" t="str">
        <f t="shared" ref="F202:F265" si="55">E202</f>
        <v>czwartek</v>
      </c>
      <c r="G202" s="11" t="str">
        <f t="shared" ref="G202:G265" si="56">IF(D202=1,"2%",IF(D202=2,"2%", IF(D202=3,"2%",IF(D202=4,"2%", IF(D202=5,"2%", IF(D202=6, "1,5%", IF(D202=7, "1,5%")))))))</f>
        <v>2%</v>
      </c>
      <c r="H202" s="1">
        <f t="shared" si="42"/>
        <v>193</v>
      </c>
      <c r="I202" s="34">
        <f t="shared" si="50"/>
        <v>12110</v>
      </c>
      <c r="J202" s="34">
        <f t="shared" ref="J202:J265" si="57">I202*G202</f>
        <v>242.20000000000002</v>
      </c>
      <c r="K202" s="35"/>
      <c r="L202" s="35"/>
      <c r="M202" s="3">
        <f t="shared" si="46"/>
        <v>243.00000000000023</v>
      </c>
      <c r="N202" s="3">
        <f t="shared" si="43"/>
        <v>243.00000000000023</v>
      </c>
      <c r="O202" s="3">
        <f t="shared" si="44"/>
        <v>240</v>
      </c>
      <c r="P202" s="3">
        <f t="shared" si="45"/>
        <v>3.0000000000002274</v>
      </c>
      <c r="Q202" s="5">
        <f t="shared" si="48"/>
        <v>240</v>
      </c>
      <c r="R202" s="12">
        <f t="shared" si="47"/>
        <v>5.8999999999999817</v>
      </c>
      <c r="S202" s="62">
        <f t="shared" si="49"/>
        <v>0</v>
      </c>
    </row>
    <row r="203" spans="1:19" x14ac:dyDescent="0.2">
      <c r="A203" s="86"/>
      <c r="B203" s="66">
        <f t="shared" si="52"/>
        <v>32</v>
      </c>
      <c r="C203" s="8">
        <f t="shared" ref="C203:C266" si="58">C202+1</f>
        <v>41299</v>
      </c>
      <c r="D203" s="9">
        <f t="shared" si="53"/>
        <v>5</v>
      </c>
      <c r="E203" s="9" t="str">
        <f t="shared" si="54"/>
        <v>piątek</v>
      </c>
      <c r="F203" s="10" t="str">
        <f t="shared" si="55"/>
        <v>piątek</v>
      </c>
      <c r="G203" s="11" t="str">
        <f t="shared" si="56"/>
        <v>2%</v>
      </c>
      <c r="H203" s="1">
        <f t="shared" ref="H203:H266" si="59">H202+1</f>
        <v>194</v>
      </c>
      <c r="I203" s="34">
        <f t="shared" si="50"/>
        <v>12270</v>
      </c>
      <c r="J203" s="34">
        <f t="shared" si="57"/>
        <v>245.4</v>
      </c>
      <c r="K203" s="35"/>
      <c r="L203" s="35"/>
      <c r="M203" s="3">
        <f t="shared" si="46"/>
        <v>248.40000000000023</v>
      </c>
      <c r="N203" s="3">
        <f t="shared" ref="N203:N266" si="60">M203-L203</f>
        <v>248.40000000000023</v>
      </c>
      <c r="O203" s="3">
        <f t="shared" ref="O203:O266" si="61">FLOOR(N203,10)</f>
        <v>240</v>
      </c>
      <c r="P203" s="3">
        <f t="shared" ref="P203:P266" si="62">M203-L203-O203</f>
        <v>8.4000000000002331</v>
      </c>
      <c r="Q203" s="5">
        <f t="shared" si="48"/>
        <v>240</v>
      </c>
      <c r="R203" s="12">
        <f t="shared" si="47"/>
        <v>6.0999999999999819</v>
      </c>
      <c r="S203" s="62">
        <f t="shared" si="49"/>
        <v>0</v>
      </c>
    </row>
    <row r="204" spans="1:19" x14ac:dyDescent="0.2">
      <c r="A204" s="86"/>
      <c r="B204" s="66">
        <f t="shared" si="52"/>
        <v>33</v>
      </c>
      <c r="C204" s="8">
        <f t="shared" si="58"/>
        <v>41300</v>
      </c>
      <c r="D204" s="9">
        <f t="shared" si="53"/>
        <v>6</v>
      </c>
      <c r="E204" s="9" t="str">
        <f t="shared" si="54"/>
        <v>sobota</v>
      </c>
      <c r="F204" s="10" t="str">
        <f t="shared" si="55"/>
        <v>sobota</v>
      </c>
      <c r="G204" s="11" t="str">
        <f t="shared" si="56"/>
        <v>1,5%</v>
      </c>
      <c r="H204" s="1">
        <f t="shared" si="59"/>
        <v>195</v>
      </c>
      <c r="I204" s="34">
        <f t="shared" si="50"/>
        <v>12410</v>
      </c>
      <c r="J204" s="34">
        <f t="shared" si="57"/>
        <v>186.15</v>
      </c>
      <c r="K204" s="35"/>
      <c r="L204" s="35"/>
      <c r="M204" s="3">
        <f t="shared" si="46"/>
        <v>194.55000000000024</v>
      </c>
      <c r="N204" s="3">
        <f t="shared" si="60"/>
        <v>194.55000000000024</v>
      </c>
      <c r="O204" s="3">
        <f t="shared" si="61"/>
        <v>190</v>
      </c>
      <c r="P204" s="3">
        <f t="shared" si="62"/>
        <v>4.5500000000002387</v>
      </c>
      <c r="Q204" s="5">
        <f t="shared" si="48"/>
        <v>240</v>
      </c>
      <c r="R204" s="12">
        <f t="shared" si="47"/>
        <v>6.2499999999999822</v>
      </c>
      <c r="S204" s="62">
        <f t="shared" si="49"/>
        <v>0</v>
      </c>
    </row>
    <row r="205" spans="1:19" x14ac:dyDescent="0.2">
      <c r="A205" s="86"/>
      <c r="B205" s="66">
        <f t="shared" si="52"/>
        <v>34</v>
      </c>
      <c r="C205" s="8">
        <f t="shared" si="58"/>
        <v>41301</v>
      </c>
      <c r="D205" s="9">
        <f t="shared" si="53"/>
        <v>7</v>
      </c>
      <c r="E205" s="9" t="str">
        <f t="shared" si="54"/>
        <v>niedziela</v>
      </c>
      <c r="F205" s="10" t="str">
        <f t="shared" si="55"/>
        <v>niedziela</v>
      </c>
      <c r="G205" s="11" t="str">
        <f t="shared" si="56"/>
        <v>1,5%</v>
      </c>
      <c r="H205" s="1">
        <f t="shared" si="59"/>
        <v>196</v>
      </c>
      <c r="I205" s="34">
        <f t="shared" si="50"/>
        <v>12500</v>
      </c>
      <c r="J205" s="34">
        <f t="shared" si="57"/>
        <v>187.5</v>
      </c>
      <c r="K205" s="35"/>
      <c r="L205" s="35"/>
      <c r="M205" s="3">
        <f t="shared" ref="M205:M268" si="63">P204+J205+K205</f>
        <v>192.05000000000024</v>
      </c>
      <c r="N205" s="3">
        <f t="shared" si="60"/>
        <v>192.05000000000024</v>
      </c>
      <c r="O205" s="3">
        <f t="shared" si="61"/>
        <v>190</v>
      </c>
      <c r="P205" s="3">
        <f t="shared" si="62"/>
        <v>2.0500000000002387</v>
      </c>
      <c r="Q205" s="5">
        <f t="shared" si="48"/>
        <v>190</v>
      </c>
      <c r="R205" s="12">
        <f t="shared" ref="R205:R268" si="64">R204+10*G205</f>
        <v>6.3999999999999826</v>
      </c>
      <c r="S205" s="62">
        <f t="shared" si="49"/>
        <v>0</v>
      </c>
    </row>
    <row r="206" spans="1:19" x14ac:dyDescent="0.2">
      <c r="A206" s="86"/>
      <c r="B206" s="66">
        <f t="shared" si="52"/>
        <v>35</v>
      </c>
      <c r="C206" s="8">
        <f t="shared" si="58"/>
        <v>41302</v>
      </c>
      <c r="D206" s="9">
        <f t="shared" si="53"/>
        <v>1</v>
      </c>
      <c r="E206" s="9" t="str">
        <f t="shared" si="54"/>
        <v>poniedziałek</v>
      </c>
      <c r="F206" s="10" t="str">
        <f t="shared" si="55"/>
        <v>poniedziałek</v>
      </c>
      <c r="G206" s="11" t="str">
        <f t="shared" si="56"/>
        <v>2%</v>
      </c>
      <c r="H206" s="1">
        <f t="shared" si="59"/>
        <v>197</v>
      </c>
      <c r="I206" s="34">
        <f t="shared" si="50"/>
        <v>12590</v>
      </c>
      <c r="J206" s="34">
        <f t="shared" si="57"/>
        <v>251.8</v>
      </c>
      <c r="K206" s="35"/>
      <c r="L206" s="35"/>
      <c r="M206" s="3">
        <f t="shared" si="63"/>
        <v>253.85000000000025</v>
      </c>
      <c r="N206" s="3">
        <f t="shared" si="60"/>
        <v>253.85000000000025</v>
      </c>
      <c r="O206" s="3">
        <f t="shared" si="61"/>
        <v>250</v>
      </c>
      <c r="P206" s="3">
        <f t="shared" si="62"/>
        <v>3.8500000000002501</v>
      </c>
      <c r="Q206" s="5">
        <f t="shared" si="48"/>
        <v>190</v>
      </c>
      <c r="R206" s="12">
        <f t="shared" si="64"/>
        <v>6.5999999999999828</v>
      </c>
      <c r="S206" s="62">
        <f t="shared" si="49"/>
        <v>0</v>
      </c>
    </row>
    <row r="207" spans="1:19" x14ac:dyDescent="0.2">
      <c r="A207" s="86"/>
      <c r="B207" s="66">
        <f t="shared" si="52"/>
        <v>36</v>
      </c>
      <c r="C207" s="8">
        <f t="shared" si="58"/>
        <v>41303</v>
      </c>
      <c r="D207" s="9">
        <f t="shared" si="53"/>
        <v>2</v>
      </c>
      <c r="E207" s="9" t="str">
        <f t="shared" si="54"/>
        <v>wtorek</v>
      </c>
      <c r="F207" s="10" t="str">
        <f t="shared" si="55"/>
        <v>wtorek</v>
      </c>
      <c r="G207" s="11" t="str">
        <f t="shared" si="56"/>
        <v>2%</v>
      </c>
      <c r="H207" s="1">
        <f t="shared" si="59"/>
        <v>198</v>
      </c>
      <c r="I207" s="34">
        <f t="shared" si="50"/>
        <v>12730</v>
      </c>
      <c r="J207" s="34">
        <f t="shared" si="57"/>
        <v>254.6</v>
      </c>
      <c r="K207" s="35"/>
      <c r="L207" s="35"/>
      <c r="M207" s="3">
        <f t="shared" si="63"/>
        <v>258.45000000000027</v>
      </c>
      <c r="N207" s="3">
        <f t="shared" si="60"/>
        <v>258.45000000000027</v>
      </c>
      <c r="O207" s="3">
        <f t="shared" si="61"/>
        <v>250</v>
      </c>
      <c r="P207" s="3">
        <f t="shared" si="62"/>
        <v>8.4500000000002728</v>
      </c>
      <c r="Q207" s="5">
        <f t="shared" si="48"/>
        <v>250</v>
      </c>
      <c r="R207" s="12">
        <f t="shared" si="64"/>
        <v>6.7999999999999829</v>
      </c>
      <c r="S207" s="62">
        <f t="shared" si="49"/>
        <v>0</v>
      </c>
    </row>
    <row r="208" spans="1:19" x14ac:dyDescent="0.2">
      <c r="A208" s="86"/>
      <c r="B208" s="66">
        <f t="shared" si="52"/>
        <v>37</v>
      </c>
      <c r="C208" s="8">
        <f t="shared" si="58"/>
        <v>41304</v>
      </c>
      <c r="D208" s="9">
        <f t="shared" si="53"/>
        <v>3</v>
      </c>
      <c r="E208" s="9" t="str">
        <f t="shared" si="54"/>
        <v>środa</v>
      </c>
      <c r="F208" s="10" t="str">
        <f t="shared" si="55"/>
        <v>środa</v>
      </c>
      <c r="G208" s="11" t="str">
        <f t="shared" si="56"/>
        <v>2%</v>
      </c>
      <c r="H208" s="1">
        <f t="shared" si="59"/>
        <v>199</v>
      </c>
      <c r="I208" s="34">
        <f t="shared" si="50"/>
        <v>12870</v>
      </c>
      <c r="J208" s="34">
        <f t="shared" si="57"/>
        <v>257.39999999999998</v>
      </c>
      <c r="K208" s="35"/>
      <c r="L208" s="35"/>
      <c r="M208" s="3">
        <f t="shared" si="63"/>
        <v>265.85000000000025</v>
      </c>
      <c r="N208" s="3">
        <f t="shared" si="60"/>
        <v>265.85000000000025</v>
      </c>
      <c r="O208" s="3">
        <f t="shared" si="61"/>
        <v>260</v>
      </c>
      <c r="P208" s="3">
        <f t="shared" si="62"/>
        <v>5.8500000000002501</v>
      </c>
      <c r="Q208" s="5">
        <f t="shared" ref="Q208:Q271" si="65">O207</f>
        <v>250</v>
      </c>
      <c r="R208" s="12">
        <f t="shared" si="64"/>
        <v>6.9999999999999831</v>
      </c>
      <c r="S208" s="62">
        <f t="shared" si="49"/>
        <v>0</v>
      </c>
    </row>
    <row r="209" spans="1:19" x14ac:dyDescent="0.2">
      <c r="A209" s="86"/>
      <c r="B209" s="66">
        <f t="shared" si="52"/>
        <v>38</v>
      </c>
      <c r="C209" s="8">
        <f t="shared" si="58"/>
        <v>41305</v>
      </c>
      <c r="D209" s="9">
        <f t="shared" si="53"/>
        <v>4</v>
      </c>
      <c r="E209" s="9" t="str">
        <f t="shared" si="54"/>
        <v>czwartek</v>
      </c>
      <c r="F209" s="10" t="str">
        <f t="shared" si="55"/>
        <v>czwartek</v>
      </c>
      <c r="G209" s="11" t="str">
        <f t="shared" si="56"/>
        <v>2%</v>
      </c>
      <c r="H209" s="1">
        <f t="shared" si="59"/>
        <v>200</v>
      </c>
      <c r="I209" s="34">
        <f t="shared" si="50"/>
        <v>13050</v>
      </c>
      <c r="J209" s="34">
        <f t="shared" si="57"/>
        <v>261</v>
      </c>
      <c r="K209" s="35"/>
      <c r="L209" s="35"/>
      <c r="M209" s="3">
        <f t="shared" si="63"/>
        <v>266.85000000000025</v>
      </c>
      <c r="N209" s="3">
        <f t="shared" si="60"/>
        <v>266.85000000000025</v>
      </c>
      <c r="O209" s="3">
        <f t="shared" si="61"/>
        <v>260</v>
      </c>
      <c r="P209" s="3">
        <f t="shared" si="62"/>
        <v>6.8500000000002501</v>
      </c>
      <c r="Q209" s="5">
        <f t="shared" si="65"/>
        <v>260</v>
      </c>
      <c r="R209" s="12">
        <f t="shared" si="64"/>
        <v>7.1999999999999833</v>
      </c>
      <c r="S209" s="62">
        <f t="shared" ref="S209:S272" si="66">S208+L209</f>
        <v>0</v>
      </c>
    </row>
    <row r="210" spans="1:19" x14ac:dyDescent="0.2">
      <c r="A210" s="86"/>
      <c r="B210" s="66">
        <f t="shared" si="52"/>
        <v>39</v>
      </c>
      <c r="C210" s="8">
        <f t="shared" si="58"/>
        <v>41306</v>
      </c>
      <c r="D210" s="9">
        <f t="shared" si="53"/>
        <v>5</v>
      </c>
      <c r="E210" s="9" t="str">
        <f t="shared" si="54"/>
        <v>piątek</v>
      </c>
      <c r="F210" s="10" t="str">
        <f t="shared" si="55"/>
        <v>piątek</v>
      </c>
      <c r="G210" s="11" t="str">
        <f t="shared" si="56"/>
        <v>2%</v>
      </c>
      <c r="H210" s="1">
        <f t="shared" si="59"/>
        <v>201</v>
      </c>
      <c r="I210" s="34">
        <f t="shared" si="50"/>
        <v>13230</v>
      </c>
      <c r="J210" s="34">
        <f t="shared" si="57"/>
        <v>264.60000000000002</v>
      </c>
      <c r="K210" s="35"/>
      <c r="L210" s="35"/>
      <c r="M210" s="3">
        <f t="shared" si="63"/>
        <v>271.45000000000027</v>
      </c>
      <c r="N210" s="3">
        <f t="shared" si="60"/>
        <v>271.45000000000027</v>
      </c>
      <c r="O210" s="3">
        <f t="shared" si="61"/>
        <v>270</v>
      </c>
      <c r="P210" s="3">
        <f t="shared" si="62"/>
        <v>1.4500000000002728</v>
      </c>
      <c r="Q210" s="5">
        <f t="shared" si="65"/>
        <v>260</v>
      </c>
      <c r="R210" s="12">
        <f t="shared" si="64"/>
        <v>7.3999999999999835</v>
      </c>
      <c r="S210" s="62">
        <f t="shared" si="66"/>
        <v>0</v>
      </c>
    </row>
    <row r="211" spans="1:19" x14ac:dyDescent="0.2">
      <c r="A211" s="86"/>
      <c r="B211" s="66">
        <f t="shared" si="52"/>
        <v>40</v>
      </c>
      <c r="C211" s="8">
        <f t="shared" si="58"/>
        <v>41307</v>
      </c>
      <c r="D211" s="9">
        <f t="shared" si="53"/>
        <v>6</v>
      </c>
      <c r="E211" s="9" t="str">
        <f t="shared" si="54"/>
        <v>sobota</v>
      </c>
      <c r="F211" s="10" t="str">
        <f t="shared" si="55"/>
        <v>sobota</v>
      </c>
      <c r="G211" s="11" t="str">
        <f t="shared" si="56"/>
        <v>1,5%</v>
      </c>
      <c r="H211" s="1">
        <f t="shared" si="59"/>
        <v>202</v>
      </c>
      <c r="I211" s="34">
        <f t="shared" si="50"/>
        <v>13390</v>
      </c>
      <c r="J211" s="34">
        <f t="shared" si="57"/>
        <v>200.85</v>
      </c>
      <c r="K211" s="35"/>
      <c r="L211" s="35"/>
      <c r="M211" s="3">
        <f t="shared" si="63"/>
        <v>202.30000000000027</v>
      </c>
      <c r="N211" s="3">
        <f t="shared" si="60"/>
        <v>202.30000000000027</v>
      </c>
      <c r="O211" s="3">
        <f t="shared" si="61"/>
        <v>200</v>
      </c>
      <c r="P211" s="3">
        <f t="shared" si="62"/>
        <v>2.3000000000002672</v>
      </c>
      <c r="Q211" s="5">
        <f t="shared" si="65"/>
        <v>270</v>
      </c>
      <c r="R211" s="12">
        <f t="shared" si="64"/>
        <v>7.5499999999999838</v>
      </c>
      <c r="S211" s="62">
        <f t="shared" si="66"/>
        <v>0</v>
      </c>
    </row>
    <row r="212" spans="1:19" x14ac:dyDescent="0.2">
      <c r="A212" s="86"/>
      <c r="B212" s="66">
        <f t="shared" si="52"/>
        <v>41</v>
      </c>
      <c r="C212" s="8">
        <f t="shared" si="58"/>
        <v>41308</v>
      </c>
      <c r="D212" s="9">
        <f t="shared" si="53"/>
        <v>7</v>
      </c>
      <c r="E212" s="9" t="str">
        <f t="shared" si="54"/>
        <v>niedziela</v>
      </c>
      <c r="F212" s="10" t="str">
        <f t="shared" si="55"/>
        <v>niedziela</v>
      </c>
      <c r="G212" s="11" t="str">
        <f t="shared" si="56"/>
        <v>1,5%</v>
      </c>
      <c r="H212" s="1">
        <f t="shared" si="59"/>
        <v>203</v>
      </c>
      <c r="I212" s="34">
        <f t="shared" si="50"/>
        <v>13480</v>
      </c>
      <c r="J212" s="34">
        <f t="shared" si="57"/>
        <v>202.2</v>
      </c>
      <c r="K212" s="35"/>
      <c r="L212" s="35"/>
      <c r="M212" s="3">
        <f t="shared" si="63"/>
        <v>204.50000000000026</v>
      </c>
      <c r="N212" s="3">
        <f t="shared" si="60"/>
        <v>204.50000000000026</v>
      </c>
      <c r="O212" s="3">
        <f t="shared" si="61"/>
        <v>200</v>
      </c>
      <c r="P212" s="3">
        <f t="shared" si="62"/>
        <v>4.5000000000002558</v>
      </c>
      <c r="Q212" s="5">
        <f t="shared" si="65"/>
        <v>200</v>
      </c>
      <c r="R212" s="12">
        <f t="shared" si="64"/>
        <v>7.6999999999999842</v>
      </c>
      <c r="S212" s="62">
        <f t="shared" si="66"/>
        <v>0</v>
      </c>
    </row>
    <row r="213" spans="1:19" x14ac:dyDescent="0.2">
      <c r="A213" s="86"/>
      <c r="B213" s="66">
        <f t="shared" si="52"/>
        <v>42</v>
      </c>
      <c r="C213" s="8">
        <f t="shared" si="58"/>
        <v>41309</v>
      </c>
      <c r="D213" s="9">
        <f t="shared" si="53"/>
        <v>1</v>
      </c>
      <c r="E213" s="9" t="str">
        <f t="shared" si="54"/>
        <v>poniedziałek</v>
      </c>
      <c r="F213" s="10" t="str">
        <f t="shared" si="55"/>
        <v>poniedziałek</v>
      </c>
      <c r="G213" s="11" t="str">
        <f t="shared" si="56"/>
        <v>2%</v>
      </c>
      <c r="H213" s="1">
        <f t="shared" si="59"/>
        <v>204</v>
      </c>
      <c r="I213" s="34">
        <f t="shared" si="50"/>
        <v>13570</v>
      </c>
      <c r="J213" s="34">
        <f t="shared" si="57"/>
        <v>271.39999999999998</v>
      </c>
      <c r="K213" s="35"/>
      <c r="L213" s="35"/>
      <c r="M213" s="3">
        <f t="shared" si="63"/>
        <v>275.9000000000002</v>
      </c>
      <c r="N213" s="3">
        <f t="shared" si="60"/>
        <v>275.9000000000002</v>
      </c>
      <c r="O213" s="3">
        <f t="shared" si="61"/>
        <v>270</v>
      </c>
      <c r="P213" s="3">
        <f t="shared" si="62"/>
        <v>5.9000000000002046</v>
      </c>
      <c r="Q213" s="5">
        <f t="shared" si="65"/>
        <v>200</v>
      </c>
      <c r="R213" s="12">
        <f t="shared" si="64"/>
        <v>7.8999999999999844</v>
      </c>
      <c r="S213" s="62">
        <f t="shared" si="66"/>
        <v>0</v>
      </c>
    </row>
    <row r="214" spans="1:19" x14ac:dyDescent="0.2">
      <c r="A214" s="86"/>
      <c r="B214" s="66">
        <f t="shared" si="52"/>
        <v>43</v>
      </c>
      <c r="C214" s="8">
        <f t="shared" si="58"/>
        <v>41310</v>
      </c>
      <c r="D214" s="9">
        <f t="shared" si="53"/>
        <v>2</v>
      </c>
      <c r="E214" s="9" t="str">
        <f t="shared" si="54"/>
        <v>wtorek</v>
      </c>
      <c r="F214" s="10" t="str">
        <f t="shared" si="55"/>
        <v>wtorek</v>
      </c>
      <c r="G214" s="11" t="str">
        <f t="shared" si="56"/>
        <v>2%</v>
      </c>
      <c r="H214" s="1">
        <f t="shared" si="59"/>
        <v>205</v>
      </c>
      <c r="I214" s="34">
        <f t="shared" si="50"/>
        <v>13720</v>
      </c>
      <c r="J214" s="34">
        <f t="shared" si="57"/>
        <v>274.40000000000003</v>
      </c>
      <c r="K214" s="35"/>
      <c r="L214" s="35"/>
      <c r="M214" s="3">
        <f t="shared" si="63"/>
        <v>280.30000000000024</v>
      </c>
      <c r="N214" s="3">
        <f t="shared" si="60"/>
        <v>280.30000000000024</v>
      </c>
      <c r="O214" s="3">
        <f t="shared" si="61"/>
        <v>280</v>
      </c>
      <c r="P214" s="3">
        <f t="shared" si="62"/>
        <v>0.30000000000023874</v>
      </c>
      <c r="Q214" s="5">
        <f t="shared" si="65"/>
        <v>270</v>
      </c>
      <c r="R214" s="12">
        <f t="shared" si="64"/>
        <v>8.0999999999999837</v>
      </c>
      <c r="S214" s="62">
        <f t="shared" si="66"/>
        <v>0</v>
      </c>
    </row>
    <row r="215" spans="1:19" x14ac:dyDescent="0.2">
      <c r="A215" s="86"/>
      <c r="B215" s="66">
        <f t="shared" si="52"/>
        <v>44</v>
      </c>
      <c r="C215" s="8">
        <f t="shared" si="58"/>
        <v>41311</v>
      </c>
      <c r="D215" s="9">
        <f t="shared" si="53"/>
        <v>3</v>
      </c>
      <c r="E215" s="9" t="str">
        <f t="shared" si="54"/>
        <v>środa</v>
      </c>
      <c r="F215" s="10" t="str">
        <f t="shared" si="55"/>
        <v>środa</v>
      </c>
      <c r="G215" s="11" t="str">
        <f t="shared" si="56"/>
        <v>2%</v>
      </c>
      <c r="H215" s="1">
        <f t="shared" si="59"/>
        <v>206</v>
      </c>
      <c r="I215" s="34">
        <f t="shared" si="50"/>
        <v>13890</v>
      </c>
      <c r="J215" s="34">
        <f t="shared" si="57"/>
        <v>277.8</v>
      </c>
      <c r="K215" s="35"/>
      <c r="L215" s="35"/>
      <c r="M215" s="3">
        <f t="shared" si="63"/>
        <v>278.10000000000025</v>
      </c>
      <c r="N215" s="3">
        <f t="shared" si="60"/>
        <v>278.10000000000025</v>
      </c>
      <c r="O215" s="3">
        <f t="shared" si="61"/>
        <v>270</v>
      </c>
      <c r="P215" s="3">
        <f t="shared" si="62"/>
        <v>8.1000000000002501</v>
      </c>
      <c r="Q215" s="5">
        <f t="shared" si="65"/>
        <v>280</v>
      </c>
      <c r="R215" s="12">
        <f t="shared" si="64"/>
        <v>8.2999999999999829</v>
      </c>
      <c r="S215" s="62">
        <f t="shared" si="66"/>
        <v>0</v>
      </c>
    </row>
    <row r="216" spans="1:19" x14ac:dyDescent="0.2">
      <c r="A216" s="86"/>
      <c r="B216" s="66">
        <f t="shared" si="52"/>
        <v>45</v>
      </c>
      <c r="C216" s="8">
        <f t="shared" si="58"/>
        <v>41312</v>
      </c>
      <c r="D216" s="9">
        <f t="shared" si="53"/>
        <v>4</v>
      </c>
      <c r="E216" s="9" t="str">
        <f t="shared" si="54"/>
        <v>czwartek</v>
      </c>
      <c r="F216" s="10" t="str">
        <f t="shared" si="55"/>
        <v>czwartek</v>
      </c>
      <c r="G216" s="11" t="str">
        <f t="shared" si="56"/>
        <v>2%</v>
      </c>
      <c r="H216" s="1">
        <f t="shared" si="59"/>
        <v>207</v>
      </c>
      <c r="I216" s="34">
        <f t="shared" si="50"/>
        <v>14070</v>
      </c>
      <c r="J216" s="34">
        <f t="shared" si="57"/>
        <v>281.40000000000003</v>
      </c>
      <c r="K216" s="35"/>
      <c r="L216" s="35"/>
      <c r="M216" s="3">
        <f t="shared" si="63"/>
        <v>289.50000000000028</v>
      </c>
      <c r="N216" s="3">
        <f t="shared" si="60"/>
        <v>289.50000000000028</v>
      </c>
      <c r="O216" s="3">
        <f t="shared" si="61"/>
        <v>280</v>
      </c>
      <c r="P216" s="3">
        <f t="shared" si="62"/>
        <v>9.5000000000002842</v>
      </c>
      <c r="Q216" s="5">
        <f t="shared" si="65"/>
        <v>270</v>
      </c>
      <c r="R216" s="12">
        <f t="shared" si="64"/>
        <v>8.4999999999999822</v>
      </c>
      <c r="S216" s="62">
        <f t="shared" si="66"/>
        <v>0</v>
      </c>
    </row>
    <row r="217" spans="1:19" x14ac:dyDescent="0.2">
      <c r="A217" s="86"/>
      <c r="B217" s="66">
        <f t="shared" si="52"/>
        <v>46</v>
      </c>
      <c r="C217" s="8">
        <f t="shared" si="58"/>
        <v>41313</v>
      </c>
      <c r="D217" s="9">
        <f t="shared" si="53"/>
        <v>5</v>
      </c>
      <c r="E217" s="9" t="str">
        <f t="shared" si="54"/>
        <v>piątek</v>
      </c>
      <c r="F217" s="10" t="str">
        <f t="shared" si="55"/>
        <v>piątek</v>
      </c>
      <c r="G217" s="11" t="str">
        <f t="shared" si="56"/>
        <v>2%</v>
      </c>
      <c r="H217" s="1">
        <f t="shared" si="59"/>
        <v>208</v>
      </c>
      <c r="I217" s="34">
        <f t="shared" si="50"/>
        <v>14260</v>
      </c>
      <c r="J217" s="34">
        <f t="shared" si="57"/>
        <v>285.2</v>
      </c>
      <c r="K217" s="35"/>
      <c r="L217" s="35"/>
      <c r="M217" s="3">
        <f t="shared" si="63"/>
        <v>294.70000000000027</v>
      </c>
      <c r="N217" s="3">
        <f t="shared" si="60"/>
        <v>294.70000000000027</v>
      </c>
      <c r="O217" s="3">
        <f t="shared" si="61"/>
        <v>290</v>
      </c>
      <c r="P217" s="3">
        <f t="shared" si="62"/>
        <v>4.7000000000002728</v>
      </c>
      <c r="Q217" s="5">
        <f t="shared" si="65"/>
        <v>280</v>
      </c>
      <c r="R217" s="12">
        <f t="shared" si="64"/>
        <v>8.6999999999999815</v>
      </c>
      <c r="S217" s="62">
        <f t="shared" si="66"/>
        <v>0</v>
      </c>
    </row>
    <row r="218" spans="1:19" x14ac:dyDescent="0.2">
      <c r="A218" s="86"/>
      <c r="B218" s="66">
        <f t="shared" si="52"/>
        <v>47</v>
      </c>
      <c r="C218" s="8">
        <f t="shared" si="58"/>
        <v>41314</v>
      </c>
      <c r="D218" s="9">
        <f t="shared" si="53"/>
        <v>6</v>
      </c>
      <c r="E218" s="9" t="str">
        <f t="shared" si="54"/>
        <v>sobota</v>
      </c>
      <c r="F218" s="10" t="str">
        <f t="shared" si="55"/>
        <v>sobota</v>
      </c>
      <c r="G218" s="11" t="str">
        <f t="shared" si="56"/>
        <v>1,5%</v>
      </c>
      <c r="H218" s="1">
        <f t="shared" si="59"/>
        <v>209</v>
      </c>
      <c r="I218" s="34">
        <f t="shared" si="50"/>
        <v>14430</v>
      </c>
      <c r="J218" s="34">
        <f t="shared" si="57"/>
        <v>216.45</v>
      </c>
      <c r="K218" s="35"/>
      <c r="L218" s="35"/>
      <c r="M218" s="3">
        <f t="shared" si="63"/>
        <v>221.15000000000026</v>
      </c>
      <c r="N218" s="3">
        <f t="shared" si="60"/>
        <v>221.15000000000026</v>
      </c>
      <c r="O218" s="3">
        <f t="shared" si="61"/>
        <v>220</v>
      </c>
      <c r="P218" s="3">
        <f t="shared" si="62"/>
        <v>1.1500000000002615</v>
      </c>
      <c r="Q218" s="5">
        <f t="shared" si="65"/>
        <v>290</v>
      </c>
      <c r="R218" s="12">
        <f t="shared" si="64"/>
        <v>8.8499999999999819</v>
      </c>
      <c r="S218" s="62">
        <f t="shared" si="66"/>
        <v>0</v>
      </c>
    </row>
    <row r="219" spans="1:19" x14ac:dyDescent="0.2">
      <c r="A219" s="86"/>
      <c r="B219" s="66">
        <f t="shared" si="52"/>
        <v>48</v>
      </c>
      <c r="C219" s="8">
        <f t="shared" si="58"/>
        <v>41315</v>
      </c>
      <c r="D219" s="9">
        <f t="shared" si="53"/>
        <v>7</v>
      </c>
      <c r="E219" s="9" t="str">
        <f t="shared" si="54"/>
        <v>niedziela</v>
      </c>
      <c r="F219" s="10" t="str">
        <f t="shared" si="55"/>
        <v>niedziela</v>
      </c>
      <c r="G219" s="11" t="str">
        <f t="shared" si="56"/>
        <v>1,5%</v>
      </c>
      <c r="H219" s="1">
        <f t="shared" si="59"/>
        <v>210</v>
      </c>
      <c r="I219" s="34">
        <f t="shared" ref="I219:I282" si="67">I218+O218-Q138</f>
        <v>14530</v>
      </c>
      <c r="J219" s="34">
        <f t="shared" si="57"/>
        <v>217.95</v>
      </c>
      <c r="K219" s="35"/>
      <c r="L219" s="35"/>
      <c r="M219" s="3">
        <f t="shared" si="63"/>
        <v>219.10000000000025</v>
      </c>
      <c r="N219" s="3">
        <f t="shared" si="60"/>
        <v>219.10000000000025</v>
      </c>
      <c r="O219" s="3">
        <f t="shared" si="61"/>
        <v>210</v>
      </c>
      <c r="P219" s="3">
        <f t="shared" si="62"/>
        <v>9.1000000000002501</v>
      </c>
      <c r="Q219" s="5">
        <f t="shared" si="65"/>
        <v>220</v>
      </c>
      <c r="R219" s="12">
        <f t="shared" si="64"/>
        <v>8.9999999999999822</v>
      </c>
      <c r="S219" s="62">
        <f t="shared" si="66"/>
        <v>0</v>
      </c>
    </row>
    <row r="220" spans="1:19" x14ac:dyDescent="0.2">
      <c r="A220" s="86"/>
      <c r="B220" s="66">
        <f t="shared" si="52"/>
        <v>49</v>
      </c>
      <c r="C220" s="8">
        <f t="shared" si="58"/>
        <v>41316</v>
      </c>
      <c r="D220" s="9">
        <f t="shared" si="53"/>
        <v>1</v>
      </c>
      <c r="E220" s="9" t="str">
        <f t="shared" si="54"/>
        <v>poniedziałek</v>
      </c>
      <c r="F220" s="10" t="str">
        <f t="shared" si="55"/>
        <v>poniedziałek</v>
      </c>
      <c r="G220" s="11" t="str">
        <f t="shared" si="56"/>
        <v>2%</v>
      </c>
      <c r="H220" s="1">
        <f t="shared" si="59"/>
        <v>211</v>
      </c>
      <c r="I220" s="34">
        <f t="shared" si="67"/>
        <v>14620</v>
      </c>
      <c r="J220" s="34">
        <f t="shared" si="57"/>
        <v>292.40000000000003</v>
      </c>
      <c r="K220" s="35"/>
      <c r="L220" s="35"/>
      <c r="M220" s="3">
        <f t="shared" si="63"/>
        <v>301.50000000000028</v>
      </c>
      <c r="N220" s="3">
        <f t="shared" si="60"/>
        <v>301.50000000000028</v>
      </c>
      <c r="O220" s="3">
        <f t="shared" si="61"/>
        <v>300</v>
      </c>
      <c r="P220" s="3">
        <f t="shared" si="62"/>
        <v>1.5000000000002842</v>
      </c>
      <c r="Q220" s="5">
        <f t="shared" si="65"/>
        <v>210</v>
      </c>
      <c r="R220" s="12">
        <f t="shared" si="64"/>
        <v>9.1999999999999815</v>
      </c>
      <c r="S220" s="62">
        <f t="shared" si="66"/>
        <v>0</v>
      </c>
    </row>
    <row r="221" spans="1:19" x14ac:dyDescent="0.2">
      <c r="A221" s="86"/>
      <c r="B221" s="66">
        <f t="shared" si="52"/>
        <v>50</v>
      </c>
      <c r="C221" s="8">
        <f t="shared" si="58"/>
        <v>41317</v>
      </c>
      <c r="D221" s="9">
        <f t="shared" si="53"/>
        <v>2</v>
      </c>
      <c r="E221" s="9" t="str">
        <f t="shared" si="54"/>
        <v>wtorek</v>
      </c>
      <c r="F221" s="10" t="str">
        <f t="shared" si="55"/>
        <v>wtorek</v>
      </c>
      <c r="G221" s="11" t="str">
        <f t="shared" si="56"/>
        <v>2%</v>
      </c>
      <c r="H221" s="1">
        <f t="shared" si="59"/>
        <v>212</v>
      </c>
      <c r="I221" s="34">
        <f t="shared" si="67"/>
        <v>14790</v>
      </c>
      <c r="J221" s="34">
        <f t="shared" si="57"/>
        <v>295.8</v>
      </c>
      <c r="K221" s="35"/>
      <c r="L221" s="35"/>
      <c r="M221" s="3">
        <f t="shared" si="63"/>
        <v>297.3000000000003</v>
      </c>
      <c r="N221" s="3">
        <f t="shared" si="60"/>
        <v>297.3000000000003</v>
      </c>
      <c r="O221" s="3">
        <f t="shared" si="61"/>
        <v>290</v>
      </c>
      <c r="P221" s="3">
        <f t="shared" si="62"/>
        <v>7.3000000000002956</v>
      </c>
      <c r="Q221" s="5">
        <f t="shared" si="65"/>
        <v>300</v>
      </c>
      <c r="R221" s="12">
        <f t="shared" si="64"/>
        <v>9.3999999999999808</v>
      </c>
      <c r="S221" s="62">
        <f t="shared" si="66"/>
        <v>0</v>
      </c>
    </row>
    <row r="222" spans="1:19" x14ac:dyDescent="0.2">
      <c r="A222" s="86"/>
      <c r="B222" s="66">
        <f t="shared" si="52"/>
        <v>51</v>
      </c>
      <c r="C222" s="8">
        <f t="shared" si="58"/>
        <v>41318</v>
      </c>
      <c r="D222" s="9">
        <f t="shared" si="53"/>
        <v>3</v>
      </c>
      <c r="E222" s="9" t="str">
        <f t="shared" si="54"/>
        <v>środa</v>
      </c>
      <c r="F222" s="10" t="str">
        <f t="shared" si="55"/>
        <v>środa</v>
      </c>
      <c r="G222" s="11" t="str">
        <f t="shared" si="56"/>
        <v>2%</v>
      </c>
      <c r="H222" s="1">
        <f t="shared" si="59"/>
        <v>213</v>
      </c>
      <c r="I222" s="34">
        <f t="shared" si="67"/>
        <v>14960</v>
      </c>
      <c r="J222" s="34">
        <f t="shared" si="57"/>
        <v>299.2</v>
      </c>
      <c r="K222" s="35"/>
      <c r="L222" s="35"/>
      <c r="M222" s="3">
        <f t="shared" si="63"/>
        <v>306.50000000000028</v>
      </c>
      <c r="N222" s="3">
        <f t="shared" si="60"/>
        <v>306.50000000000028</v>
      </c>
      <c r="O222" s="3">
        <f t="shared" si="61"/>
        <v>300</v>
      </c>
      <c r="P222" s="3">
        <f t="shared" si="62"/>
        <v>6.5000000000002842</v>
      </c>
      <c r="Q222" s="5">
        <f t="shared" si="65"/>
        <v>290</v>
      </c>
      <c r="R222" s="12">
        <f t="shared" si="64"/>
        <v>9.5999999999999801</v>
      </c>
      <c r="S222" s="62">
        <f t="shared" si="66"/>
        <v>0</v>
      </c>
    </row>
    <row r="223" spans="1:19" x14ac:dyDescent="0.2">
      <c r="A223" s="86"/>
      <c r="B223" s="66">
        <f t="shared" si="52"/>
        <v>52</v>
      </c>
      <c r="C223" s="8">
        <f t="shared" si="58"/>
        <v>41319</v>
      </c>
      <c r="D223" s="9">
        <f t="shared" si="53"/>
        <v>4</v>
      </c>
      <c r="E223" s="9" t="str">
        <f t="shared" si="54"/>
        <v>czwartek</v>
      </c>
      <c r="F223" s="10" t="str">
        <f t="shared" si="55"/>
        <v>czwartek</v>
      </c>
      <c r="G223" s="11" t="str">
        <f t="shared" si="56"/>
        <v>2%</v>
      </c>
      <c r="H223" s="1">
        <f t="shared" si="59"/>
        <v>214</v>
      </c>
      <c r="I223" s="34">
        <f t="shared" si="67"/>
        <v>15160</v>
      </c>
      <c r="J223" s="34">
        <f t="shared" si="57"/>
        <v>303.2</v>
      </c>
      <c r="K223" s="35"/>
      <c r="L223" s="35"/>
      <c r="M223" s="3">
        <f t="shared" si="63"/>
        <v>309.70000000000027</v>
      </c>
      <c r="N223" s="3">
        <f t="shared" si="60"/>
        <v>309.70000000000027</v>
      </c>
      <c r="O223" s="3">
        <f t="shared" si="61"/>
        <v>300</v>
      </c>
      <c r="P223" s="3">
        <f t="shared" si="62"/>
        <v>9.7000000000002728</v>
      </c>
      <c r="Q223" s="5">
        <f t="shared" si="65"/>
        <v>300</v>
      </c>
      <c r="R223" s="12">
        <f t="shared" si="64"/>
        <v>9.7999999999999794</v>
      </c>
      <c r="S223" s="62">
        <f t="shared" si="66"/>
        <v>0</v>
      </c>
    </row>
    <row r="224" spans="1:19" x14ac:dyDescent="0.2">
      <c r="A224" s="86"/>
      <c r="B224" s="66">
        <f t="shared" si="52"/>
        <v>53</v>
      </c>
      <c r="C224" s="8">
        <f t="shared" si="58"/>
        <v>41320</v>
      </c>
      <c r="D224" s="9">
        <f t="shared" si="53"/>
        <v>5</v>
      </c>
      <c r="E224" s="9" t="str">
        <f t="shared" si="54"/>
        <v>piątek</v>
      </c>
      <c r="F224" s="10" t="str">
        <f t="shared" si="55"/>
        <v>piątek</v>
      </c>
      <c r="G224" s="11" t="str">
        <f t="shared" si="56"/>
        <v>2%</v>
      </c>
      <c r="H224" s="1">
        <f t="shared" si="59"/>
        <v>215</v>
      </c>
      <c r="I224" s="34">
        <f t="shared" si="67"/>
        <v>15360</v>
      </c>
      <c r="J224" s="34">
        <f t="shared" si="57"/>
        <v>307.2</v>
      </c>
      <c r="K224" s="35"/>
      <c r="L224" s="35"/>
      <c r="M224" s="3">
        <f t="shared" si="63"/>
        <v>316.90000000000026</v>
      </c>
      <c r="N224" s="3">
        <f t="shared" si="60"/>
        <v>316.90000000000026</v>
      </c>
      <c r="O224" s="3">
        <f t="shared" si="61"/>
        <v>310</v>
      </c>
      <c r="P224" s="3">
        <f t="shared" si="62"/>
        <v>6.9000000000002615</v>
      </c>
      <c r="Q224" s="5">
        <f t="shared" si="65"/>
        <v>300</v>
      </c>
      <c r="R224" s="12">
        <f t="shared" si="64"/>
        <v>9.9999999999999787</v>
      </c>
      <c r="S224" s="62">
        <f t="shared" si="66"/>
        <v>0</v>
      </c>
    </row>
    <row r="225" spans="1:19" x14ac:dyDescent="0.2">
      <c r="A225" s="86"/>
      <c r="B225" s="66">
        <f t="shared" si="52"/>
        <v>54</v>
      </c>
      <c r="C225" s="8">
        <f t="shared" si="58"/>
        <v>41321</v>
      </c>
      <c r="D225" s="9">
        <f t="shared" si="53"/>
        <v>6</v>
      </c>
      <c r="E225" s="9" t="str">
        <f t="shared" si="54"/>
        <v>sobota</v>
      </c>
      <c r="F225" s="10" t="str">
        <f t="shared" si="55"/>
        <v>sobota</v>
      </c>
      <c r="G225" s="11" t="str">
        <f t="shared" si="56"/>
        <v>1,5%</v>
      </c>
      <c r="H225" s="1">
        <f t="shared" si="59"/>
        <v>216</v>
      </c>
      <c r="I225" s="34">
        <f t="shared" si="67"/>
        <v>15550</v>
      </c>
      <c r="J225" s="34">
        <f t="shared" si="57"/>
        <v>233.25</v>
      </c>
      <c r="K225" s="35"/>
      <c r="L225" s="35"/>
      <c r="M225" s="3">
        <f t="shared" si="63"/>
        <v>240.15000000000026</v>
      </c>
      <c r="N225" s="3">
        <f t="shared" si="60"/>
        <v>240.15000000000026</v>
      </c>
      <c r="O225" s="3">
        <f t="shared" si="61"/>
        <v>240</v>
      </c>
      <c r="P225" s="3">
        <f t="shared" si="62"/>
        <v>0.15000000000026148</v>
      </c>
      <c r="Q225" s="5">
        <f t="shared" si="65"/>
        <v>310</v>
      </c>
      <c r="R225" s="12">
        <f t="shared" si="64"/>
        <v>10.149999999999979</v>
      </c>
      <c r="S225" s="62">
        <f t="shared" si="66"/>
        <v>0</v>
      </c>
    </row>
    <row r="226" spans="1:19" x14ac:dyDescent="0.2">
      <c r="A226" s="86"/>
      <c r="B226" s="66">
        <f t="shared" si="52"/>
        <v>55</v>
      </c>
      <c r="C226" s="8">
        <f t="shared" si="58"/>
        <v>41322</v>
      </c>
      <c r="D226" s="9">
        <f t="shared" si="53"/>
        <v>7</v>
      </c>
      <c r="E226" s="9" t="str">
        <f t="shared" si="54"/>
        <v>niedziela</v>
      </c>
      <c r="F226" s="10" t="str">
        <f t="shared" si="55"/>
        <v>niedziela</v>
      </c>
      <c r="G226" s="11" t="str">
        <f t="shared" si="56"/>
        <v>1,5%</v>
      </c>
      <c r="H226" s="1">
        <f t="shared" si="59"/>
        <v>217</v>
      </c>
      <c r="I226" s="34">
        <f t="shared" si="67"/>
        <v>15660</v>
      </c>
      <c r="J226" s="34">
        <f t="shared" si="57"/>
        <v>234.89999999999998</v>
      </c>
      <c r="K226" s="35"/>
      <c r="L226" s="35"/>
      <c r="M226" s="3">
        <f t="shared" si="63"/>
        <v>235.05000000000024</v>
      </c>
      <c r="N226" s="3">
        <f t="shared" si="60"/>
        <v>235.05000000000024</v>
      </c>
      <c r="O226" s="3">
        <f t="shared" si="61"/>
        <v>230</v>
      </c>
      <c r="P226" s="3">
        <f t="shared" si="62"/>
        <v>5.0500000000002387</v>
      </c>
      <c r="Q226" s="5">
        <f t="shared" si="65"/>
        <v>240</v>
      </c>
      <c r="R226" s="12">
        <f t="shared" si="64"/>
        <v>10.299999999999979</v>
      </c>
      <c r="S226" s="62">
        <f t="shared" si="66"/>
        <v>0</v>
      </c>
    </row>
    <row r="227" spans="1:19" x14ac:dyDescent="0.2">
      <c r="A227" s="86"/>
      <c r="B227" s="66">
        <f t="shared" si="52"/>
        <v>56</v>
      </c>
      <c r="C227" s="8">
        <f t="shared" si="58"/>
        <v>41323</v>
      </c>
      <c r="D227" s="9">
        <f t="shared" si="53"/>
        <v>1</v>
      </c>
      <c r="E227" s="9" t="str">
        <f t="shared" si="54"/>
        <v>poniedziałek</v>
      </c>
      <c r="F227" s="10" t="str">
        <f t="shared" si="55"/>
        <v>poniedziałek</v>
      </c>
      <c r="G227" s="11" t="str">
        <f t="shared" si="56"/>
        <v>2%</v>
      </c>
      <c r="H227" s="1">
        <f t="shared" si="59"/>
        <v>218</v>
      </c>
      <c r="I227" s="34">
        <f t="shared" si="67"/>
        <v>15750</v>
      </c>
      <c r="J227" s="34">
        <f t="shared" si="57"/>
        <v>315</v>
      </c>
      <c r="K227" s="35"/>
      <c r="L227" s="35"/>
      <c r="M227" s="3">
        <f t="shared" si="63"/>
        <v>320.05000000000024</v>
      </c>
      <c r="N227" s="3">
        <f t="shared" si="60"/>
        <v>320.05000000000024</v>
      </c>
      <c r="O227" s="3">
        <f t="shared" si="61"/>
        <v>320</v>
      </c>
      <c r="P227" s="3">
        <f t="shared" si="62"/>
        <v>5.0000000000238742E-2</v>
      </c>
      <c r="Q227" s="5">
        <f t="shared" si="65"/>
        <v>230</v>
      </c>
      <c r="R227" s="12">
        <f t="shared" si="64"/>
        <v>10.499999999999979</v>
      </c>
      <c r="S227" s="62">
        <f t="shared" si="66"/>
        <v>0</v>
      </c>
    </row>
    <row r="228" spans="1:19" x14ac:dyDescent="0.2">
      <c r="A228" s="86"/>
      <c r="B228" s="66">
        <f t="shared" si="52"/>
        <v>57</v>
      </c>
      <c r="C228" s="8">
        <f t="shared" si="58"/>
        <v>41324</v>
      </c>
      <c r="D228" s="9">
        <f t="shared" si="53"/>
        <v>2</v>
      </c>
      <c r="E228" s="9" t="str">
        <f t="shared" si="54"/>
        <v>wtorek</v>
      </c>
      <c r="F228" s="10" t="str">
        <f t="shared" si="55"/>
        <v>wtorek</v>
      </c>
      <c r="G228" s="11" t="str">
        <f t="shared" si="56"/>
        <v>2%</v>
      </c>
      <c r="H228" s="1">
        <f t="shared" si="59"/>
        <v>219</v>
      </c>
      <c r="I228" s="34">
        <f t="shared" si="67"/>
        <v>15940</v>
      </c>
      <c r="J228" s="34">
        <f t="shared" si="57"/>
        <v>318.8</v>
      </c>
      <c r="K228" s="35"/>
      <c r="L228" s="35"/>
      <c r="M228" s="3">
        <f t="shared" si="63"/>
        <v>318.85000000000025</v>
      </c>
      <c r="N228" s="3">
        <f t="shared" si="60"/>
        <v>318.85000000000025</v>
      </c>
      <c r="O228" s="3">
        <f t="shared" si="61"/>
        <v>310</v>
      </c>
      <c r="P228" s="3">
        <f t="shared" si="62"/>
        <v>8.8500000000002501</v>
      </c>
      <c r="Q228" s="5">
        <f t="shared" si="65"/>
        <v>320</v>
      </c>
      <c r="R228" s="12">
        <f t="shared" si="64"/>
        <v>10.699999999999978</v>
      </c>
      <c r="S228" s="62">
        <f t="shared" si="66"/>
        <v>0</v>
      </c>
    </row>
    <row r="229" spans="1:19" x14ac:dyDescent="0.2">
      <c r="A229" s="86"/>
      <c r="B229" s="66">
        <f t="shared" si="52"/>
        <v>58</v>
      </c>
      <c r="C229" s="8">
        <f t="shared" si="58"/>
        <v>41325</v>
      </c>
      <c r="D229" s="9">
        <f t="shared" si="53"/>
        <v>3</v>
      </c>
      <c r="E229" s="9" t="str">
        <f t="shared" si="54"/>
        <v>środa</v>
      </c>
      <c r="F229" s="10" t="str">
        <f t="shared" si="55"/>
        <v>środa</v>
      </c>
      <c r="G229" s="11" t="str">
        <f t="shared" si="56"/>
        <v>2%</v>
      </c>
      <c r="H229" s="1">
        <f t="shared" si="59"/>
        <v>220</v>
      </c>
      <c r="I229" s="34">
        <f t="shared" si="67"/>
        <v>16110</v>
      </c>
      <c r="J229" s="34">
        <f t="shared" si="57"/>
        <v>322.2</v>
      </c>
      <c r="K229" s="35"/>
      <c r="L229" s="35"/>
      <c r="M229" s="3">
        <f t="shared" si="63"/>
        <v>331.05000000000024</v>
      </c>
      <c r="N229" s="3">
        <f t="shared" si="60"/>
        <v>331.05000000000024</v>
      </c>
      <c r="O229" s="3">
        <f t="shared" si="61"/>
        <v>330</v>
      </c>
      <c r="P229" s="3">
        <f t="shared" si="62"/>
        <v>1.0500000000002387</v>
      </c>
      <c r="Q229" s="5">
        <f t="shared" si="65"/>
        <v>310</v>
      </c>
      <c r="R229" s="12">
        <f t="shared" si="64"/>
        <v>10.899999999999977</v>
      </c>
      <c r="S229" s="62">
        <f t="shared" si="66"/>
        <v>0</v>
      </c>
    </row>
    <row r="230" spans="1:19" x14ac:dyDescent="0.2">
      <c r="A230" s="86"/>
      <c r="B230" s="66">
        <f t="shared" si="52"/>
        <v>59</v>
      </c>
      <c r="C230" s="8">
        <f t="shared" si="58"/>
        <v>41326</v>
      </c>
      <c r="D230" s="9">
        <f t="shared" si="53"/>
        <v>4</v>
      </c>
      <c r="E230" s="9" t="str">
        <f t="shared" si="54"/>
        <v>czwartek</v>
      </c>
      <c r="F230" s="10" t="str">
        <f t="shared" si="55"/>
        <v>czwartek</v>
      </c>
      <c r="G230" s="11" t="str">
        <f t="shared" si="56"/>
        <v>2%</v>
      </c>
      <c r="H230" s="1">
        <f t="shared" si="59"/>
        <v>221</v>
      </c>
      <c r="I230" s="34">
        <f t="shared" si="67"/>
        <v>16340</v>
      </c>
      <c r="J230" s="34">
        <f t="shared" si="57"/>
        <v>326.8</v>
      </c>
      <c r="K230" s="35"/>
      <c r="L230" s="35"/>
      <c r="M230" s="3">
        <f t="shared" si="63"/>
        <v>327.85000000000025</v>
      </c>
      <c r="N230" s="3">
        <f t="shared" si="60"/>
        <v>327.85000000000025</v>
      </c>
      <c r="O230" s="3">
        <f t="shared" si="61"/>
        <v>320</v>
      </c>
      <c r="P230" s="3">
        <f t="shared" si="62"/>
        <v>7.8500000000002501</v>
      </c>
      <c r="Q230" s="5">
        <f t="shared" si="65"/>
        <v>330</v>
      </c>
      <c r="R230" s="12">
        <f t="shared" si="64"/>
        <v>11.099999999999977</v>
      </c>
      <c r="S230" s="62">
        <f t="shared" si="66"/>
        <v>0</v>
      </c>
    </row>
    <row r="231" spans="1:19" x14ac:dyDescent="0.2">
      <c r="A231" s="86"/>
      <c r="B231" s="66">
        <f t="shared" si="52"/>
        <v>60</v>
      </c>
      <c r="C231" s="8">
        <f t="shared" si="58"/>
        <v>41327</v>
      </c>
      <c r="D231" s="9">
        <f t="shared" si="53"/>
        <v>5</v>
      </c>
      <c r="E231" s="9" t="str">
        <f t="shared" si="54"/>
        <v>piątek</v>
      </c>
      <c r="F231" s="10" t="str">
        <f t="shared" si="55"/>
        <v>piątek</v>
      </c>
      <c r="G231" s="11" t="str">
        <f t="shared" si="56"/>
        <v>2%</v>
      </c>
      <c r="H231" s="1">
        <f t="shared" si="59"/>
        <v>222</v>
      </c>
      <c r="I231" s="34">
        <f t="shared" si="67"/>
        <v>16560</v>
      </c>
      <c r="J231" s="34">
        <f t="shared" si="57"/>
        <v>331.2</v>
      </c>
      <c r="K231" s="35"/>
      <c r="L231" s="35"/>
      <c r="M231" s="3">
        <f t="shared" si="63"/>
        <v>339.05000000000024</v>
      </c>
      <c r="N231" s="3">
        <f t="shared" si="60"/>
        <v>339.05000000000024</v>
      </c>
      <c r="O231" s="3">
        <f t="shared" si="61"/>
        <v>330</v>
      </c>
      <c r="P231" s="3">
        <f t="shared" si="62"/>
        <v>9.0500000000002387</v>
      </c>
      <c r="Q231" s="5">
        <f t="shared" si="65"/>
        <v>320</v>
      </c>
      <c r="R231" s="12">
        <f t="shared" si="64"/>
        <v>11.299999999999976</v>
      </c>
      <c r="S231" s="62">
        <f t="shared" si="66"/>
        <v>0</v>
      </c>
    </row>
    <row r="232" spans="1:19" x14ac:dyDescent="0.2">
      <c r="A232" s="86"/>
      <c r="B232" s="66">
        <f t="shared" si="52"/>
        <v>61</v>
      </c>
      <c r="C232" s="8">
        <f t="shared" si="58"/>
        <v>41328</v>
      </c>
      <c r="D232" s="9">
        <f t="shared" si="53"/>
        <v>6</v>
      </c>
      <c r="E232" s="9" t="str">
        <f t="shared" si="54"/>
        <v>sobota</v>
      </c>
      <c r="F232" s="10" t="str">
        <f t="shared" si="55"/>
        <v>sobota</v>
      </c>
      <c r="G232" s="11" t="str">
        <f t="shared" si="56"/>
        <v>1,5%</v>
      </c>
      <c r="H232" s="1">
        <f t="shared" si="59"/>
        <v>223</v>
      </c>
      <c r="I232" s="34">
        <f t="shared" si="67"/>
        <v>16750</v>
      </c>
      <c r="J232" s="34">
        <f t="shared" si="57"/>
        <v>251.25</v>
      </c>
      <c r="K232" s="35"/>
      <c r="L232" s="35"/>
      <c r="M232" s="3">
        <f t="shared" si="63"/>
        <v>260.30000000000024</v>
      </c>
      <c r="N232" s="3">
        <f t="shared" si="60"/>
        <v>260.30000000000024</v>
      </c>
      <c r="O232" s="3">
        <f t="shared" si="61"/>
        <v>260</v>
      </c>
      <c r="P232" s="3">
        <f t="shared" si="62"/>
        <v>0.30000000000023874</v>
      </c>
      <c r="Q232" s="5">
        <f t="shared" si="65"/>
        <v>330</v>
      </c>
      <c r="R232" s="12">
        <f t="shared" si="64"/>
        <v>11.449999999999976</v>
      </c>
      <c r="S232" s="62">
        <f t="shared" si="66"/>
        <v>0</v>
      </c>
    </row>
    <row r="233" spans="1:19" x14ac:dyDescent="0.2">
      <c r="A233" s="86"/>
      <c r="B233" s="66">
        <f t="shared" si="52"/>
        <v>62</v>
      </c>
      <c r="C233" s="8">
        <f t="shared" si="58"/>
        <v>41329</v>
      </c>
      <c r="D233" s="9">
        <f t="shared" si="53"/>
        <v>7</v>
      </c>
      <c r="E233" s="9" t="str">
        <f t="shared" si="54"/>
        <v>niedziela</v>
      </c>
      <c r="F233" s="10" t="str">
        <f t="shared" si="55"/>
        <v>niedziela</v>
      </c>
      <c r="G233" s="11" t="str">
        <f t="shared" si="56"/>
        <v>1,5%</v>
      </c>
      <c r="H233" s="1">
        <f t="shared" si="59"/>
        <v>224</v>
      </c>
      <c r="I233" s="34">
        <f t="shared" si="67"/>
        <v>16870</v>
      </c>
      <c r="J233" s="34">
        <f t="shared" si="57"/>
        <v>253.04999999999998</v>
      </c>
      <c r="K233" s="35"/>
      <c r="L233" s="35"/>
      <c r="M233" s="3">
        <f t="shared" si="63"/>
        <v>253.35000000000022</v>
      </c>
      <c r="N233" s="3">
        <f t="shared" si="60"/>
        <v>253.35000000000022</v>
      </c>
      <c r="O233" s="3">
        <f t="shared" si="61"/>
        <v>250</v>
      </c>
      <c r="P233" s="3">
        <f t="shared" si="62"/>
        <v>3.3500000000002217</v>
      </c>
      <c r="Q233" s="5">
        <f t="shared" si="65"/>
        <v>260</v>
      </c>
      <c r="R233" s="12">
        <f t="shared" si="64"/>
        <v>11.599999999999977</v>
      </c>
      <c r="S233" s="62">
        <f t="shared" si="66"/>
        <v>0</v>
      </c>
    </row>
    <row r="234" spans="1:19" x14ac:dyDescent="0.2">
      <c r="A234" s="86"/>
      <c r="B234" s="66">
        <f t="shared" si="52"/>
        <v>63</v>
      </c>
      <c r="C234" s="8">
        <f t="shared" si="58"/>
        <v>41330</v>
      </c>
      <c r="D234" s="9">
        <f t="shared" si="53"/>
        <v>1</v>
      </c>
      <c r="E234" s="9" t="str">
        <f t="shared" si="54"/>
        <v>poniedziałek</v>
      </c>
      <c r="F234" s="10" t="str">
        <f t="shared" si="55"/>
        <v>poniedziałek</v>
      </c>
      <c r="G234" s="11" t="str">
        <f t="shared" si="56"/>
        <v>2%</v>
      </c>
      <c r="H234" s="1">
        <f t="shared" si="59"/>
        <v>225</v>
      </c>
      <c r="I234" s="34">
        <f t="shared" si="67"/>
        <v>16970</v>
      </c>
      <c r="J234" s="34">
        <f t="shared" si="57"/>
        <v>339.40000000000003</v>
      </c>
      <c r="K234" s="35"/>
      <c r="L234" s="35"/>
      <c r="M234" s="3">
        <f t="shared" si="63"/>
        <v>342.75000000000023</v>
      </c>
      <c r="N234" s="3">
        <f t="shared" si="60"/>
        <v>342.75000000000023</v>
      </c>
      <c r="O234" s="3">
        <f t="shared" si="61"/>
        <v>340</v>
      </c>
      <c r="P234" s="3">
        <f t="shared" si="62"/>
        <v>2.7500000000002274</v>
      </c>
      <c r="Q234" s="5">
        <f t="shared" si="65"/>
        <v>250</v>
      </c>
      <c r="R234" s="12">
        <f t="shared" si="64"/>
        <v>11.799999999999976</v>
      </c>
      <c r="S234" s="62">
        <f t="shared" si="66"/>
        <v>0</v>
      </c>
    </row>
    <row r="235" spans="1:19" x14ac:dyDescent="0.2">
      <c r="A235" s="86"/>
      <c r="B235" s="66">
        <f t="shared" si="52"/>
        <v>64</v>
      </c>
      <c r="C235" s="8">
        <f t="shared" si="58"/>
        <v>41331</v>
      </c>
      <c r="D235" s="9">
        <f t="shared" si="53"/>
        <v>2</v>
      </c>
      <c r="E235" s="9" t="str">
        <f t="shared" si="54"/>
        <v>wtorek</v>
      </c>
      <c r="F235" s="10" t="str">
        <f t="shared" si="55"/>
        <v>wtorek</v>
      </c>
      <c r="G235" s="11" t="str">
        <f t="shared" si="56"/>
        <v>2%</v>
      </c>
      <c r="H235" s="1">
        <f t="shared" si="59"/>
        <v>226</v>
      </c>
      <c r="I235" s="34">
        <f t="shared" si="67"/>
        <v>17170</v>
      </c>
      <c r="J235" s="34">
        <f t="shared" si="57"/>
        <v>343.40000000000003</v>
      </c>
      <c r="K235" s="35"/>
      <c r="L235" s="35"/>
      <c r="M235" s="3">
        <f t="shared" si="63"/>
        <v>346.15000000000026</v>
      </c>
      <c r="N235" s="3">
        <f t="shared" si="60"/>
        <v>346.15000000000026</v>
      </c>
      <c r="O235" s="3">
        <f t="shared" si="61"/>
        <v>340</v>
      </c>
      <c r="P235" s="3">
        <f t="shared" si="62"/>
        <v>6.1500000000002615</v>
      </c>
      <c r="Q235" s="5">
        <f t="shared" si="65"/>
        <v>340</v>
      </c>
      <c r="R235" s="12">
        <f t="shared" si="64"/>
        <v>11.999999999999975</v>
      </c>
      <c r="S235" s="62">
        <f t="shared" si="66"/>
        <v>0</v>
      </c>
    </row>
    <row r="236" spans="1:19" x14ac:dyDescent="0.2">
      <c r="A236" s="86"/>
      <c r="B236" s="66">
        <f t="shared" si="52"/>
        <v>65</v>
      </c>
      <c r="C236" s="8">
        <f t="shared" si="58"/>
        <v>41332</v>
      </c>
      <c r="D236" s="9">
        <f t="shared" si="53"/>
        <v>3</v>
      </c>
      <c r="E236" s="9" t="str">
        <f t="shared" si="54"/>
        <v>środa</v>
      </c>
      <c r="F236" s="10" t="str">
        <f t="shared" si="55"/>
        <v>środa</v>
      </c>
      <c r="G236" s="11" t="str">
        <f t="shared" si="56"/>
        <v>2%</v>
      </c>
      <c r="H236" s="1">
        <f t="shared" si="59"/>
        <v>227</v>
      </c>
      <c r="I236" s="34">
        <f t="shared" si="67"/>
        <v>17360</v>
      </c>
      <c r="J236" s="34">
        <f t="shared" si="57"/>
        <v>347.2</v>
      </c>
      <c r="K236" s="35"/>
      <c r="L236" s="35"/>
      <c r="M236" s="3">
        <f t="shared" si="63"/>
        <v>353.35000000000025</v>
      </c>
      <c r="N236" s="3">
        <f t="shared" si="60"/>
        <v>353.35000000000025</v>
      </c>
      <c r="O236" s="3">
        <f t="shared" si="61"/>
        <v>350</v>
      </c>
      <c r="P236" s="3">
        <f t="shared" si="62"/>
        <v>3.3500000000002501</v>
      </c>
      <c r="Q236" s="5">
        <f t="shared" si="65"/>
        <v>340</v>
      </c>
      <c r="R236" s="12">
        <f t="shared" si="64"/>
        <v>12.199999999999974</v>
      </c>
      <c r="S236" s="62">
        <f t="shared" si="66"/>
        <v>0</v>
      </c>
    </row>
    <row r="237" spans="1:19" x14ac:dyDescent="0.2">
      <c r="A237" s="86"/>
      <c r="B237" s="66">
        <f t="shared" si="52"/>
        <v>66</v>
      </c>
      <c r="C237" s="8">
        <f t="shared" si="58"/>
        <v>41333</v>
      </c>
      <c r="D237" s="9">
        <f t="shared" si="53"/>
        <v>4</v>
      </c>
      <c r="E237" s="9" t="str">
        <f t="shared" si="54"/>
        <v>czwartek</v>
      </c>
      <c r="F237" s="10" t="str">
        <f t="shared" si="55"/>
        <v>czwartek</v>
      </c>
      <c r="G237" s="11" t="str">
        <f t="shared" si="56"/>
        <v>2%</v>
      </c>
      <c r="H237" s="1">
        <f t="shared" si="59"/>
        <v>228</v>
      </c>
      <c r="I237" s="34">
        <f t="shared" si="67"/>
        <v>17600</v>
      </c>
      <c r="J237" s="34">
        <f t="shared" si="57"/>
        <v>352</v>
      </c>
      <c r="K237" s="35"/>
      <c r="L237" s="35"/>
      <c r="M237" s="3">
        <f t="shared" si="63"/>
        <v>355.35000000000025</v>
      </c>
      <c r="N237" s="3">
        <f t="shared" si="60"/>
        <v>355.35000000000025</v>
      </c>
      <c r="O237" s="3">
        <f t="shared" si="61"/>
        <v>350</v>
      </c>
      <c r="P237" s="3">
        <f t="shared" si="62"/>
        <v>5.3500000000002501</v>
      </c>
      <c r="Q237" s="5">
        <f t="shared" si="65"/>
        <v>350</v>
      </c>
      <c r="R237" s="12">
        <f t="shared" si="64"/>
        <v>12.399999999999974</v>
      </c>
      <c r="S237" s="62">
        <f t="shared" si="66"/>
        <v>0</v>
      </c>
    </row>
    <row r="238" spans="1:19" x14ac:dyDescent="0.2">
      <c r="A238" s="86"/>
      <c r="B238" s="66">
        <f t="shared" ref="B238:B252" si="68">B237+1</f>
        <v>67</v>
      </c>
      <c r="C238" s="8">
        <f t="shared" si="58"/>
        <v>41334</v>
      </c>
      <c r="D238" s="9">
        <f t="shared" si="53"/>
        <v>5</v>
      </c>
      <c r="E238" s="9" t="str">
        <f t="shared" si="54"/>
        <v>piątek</v>
      </c>
      <c r="F238" s="10" t="str">
        <f t="shared" si="55"/>
        <v>piątek</v>
      </c>
      <c r="G238" s="11" t="str">
        <f t="shared" si="56"/>
        <v>2%</v>
      </c>
      <c r="H238" s="1">
        <f t="shared" si="59"/>
        <v>229</v>
      </c>
      <c r="I238" s="34">
        <f t="shared" si="67"/>
        <v>17840</v>
      </c>
      <c r="J238" s="34">
        <f t="shared" si="57"/>
        <v>356.8</v>
      </c>
      <c r="K238" s="35"/>
      <c r="L238" s="35"/>
      <c r="M238" s="3">
        <f t="shared" si="63"/>
        <v>362.15000000000026</v>
      </c>
      <c r="N238" s="3">
        <f t="shared" si="60"/>
        <v>362.15000000000026</v>
      </c>
      <c r="O238" s="3">
        <f t="shared" si="61"/>
        <v>360</v>
      </c>
      <c r="P238" s="3">
        <f t="shared" si="62"/>
        <v>2.1500000000002615</v>
      </c>
      <c r="Q238" s="5">
        <f t="shared" si="65"/>
        <v>350</v>
      </c>
      <c r="R238" s="12">
        <f t="shared" si="64"/>
        <v>12.599999999999973</v>
      </c>
      <c r="S238" s="62">
        <f t="shared" si="66"/>
        <v>0</v>
      </c>
    </row>
    <row r="239" spans="1:19" x14ac:dyDescent="0.2">
      <c r="A239" s="86"/>
      <c r="B239" s="66">
        <f t="shared" si="68"/>
        <v>68</v>
      </c>
      <c r="C239" s="8">
        <f t="shared" si="58"/>
        <v>41335</v>
      </c>
      <c r="D239" s="9">
        <f t="shared" si="53"/>
        <v>6</v>
      </c>
      <c r="E239" s="9" t="str">
        <f t="shared" si="54"/>
        <v>sobota</v>
      </c>
      <c r="F239" s="10" t="str">
        <f t="shared" si="55"/>
        <v>sobota</v>
      </c>
      <c r="G239" s="11" t="str">
        <f t="shared" si="56"/>
        <v>1,5%</v>
      </c>
      <c r="H239" s="1">
        <f t="shared" si="59"/>
        <v>230</v>
      </c>
      <c r="I239" s="34">
        <f t="shared" si="67"/>
        <v>18050</v>
      </c>
      <c r="J239" s="34">
        <f t="shared" si="57"/>
        <v>270.75</v>
      </c>
      <c r="K239" s="35"/>
      <c r="L239" s="35"/>
      <c r="M239" s="3">
        <f t="shared" si="63"/>
        <v>272.90000000000026</v>
      </c>
      <c r="N239" s="3">
        <f t="shared" si="60"/>
        <v>272.90000000000026</v>
      </c>
      <c r="O239" s="3">
        <f t="shared" si="61"/>
        <v>270</v>
      </c>
      <c r="P239" s="3">
        <f t="shared" si="62"/>
        <v>2.9000000000002615</v>
      </c>
      <c r="Q239" s="5">
        <f t="shared" si="65"/>
        <v>360</v>
      </c>
      <c r="R239" s="12">
        <f t="shared" si="64"/>
        <v>12.749999999999973</v>
      </c>
      <c r="S239" s="62">
        <f t="shared" si="66"/>
        <v>0</v>
      </c>
    </row>
    <row r="240" spans="1:19" x14ac:dyDescent="0.2">
      <c r="A240" s="86"/>
      <c r="B240" s="66">
        <f t="shared" si="68"/>
        <v>69</v>
      </c>
      <c r="C240" s="8">
        <f t="shared" si="58"/>
        <v>41336</v>
      </c>
      <c r="D240" s="9">
        <f t="shared" si="53"/>
        <v>7</v>
      </c>
      <c r="E240" s="9" t="str">
        <f t="shared" si="54"/>
        <v>niedziela</v>
      </c>
      <c r="F240" s="10" t="str">
        <f t="shared" si="55"/>
        <v>niedziela</v>
      </c>
      <c r="G240" s="11" t="str">
        <f t="shared" si="56"/>
        <v>1,5%</v>
      </c>
      <c r="H240" s="1">
        <f t="shared" si="59"/>
        <v>231</v>
      </c>
      <c r="I240" s="34">
        <f t="shared" si="67"/>
        <v>18170</v>
      </c>
      <c r="J240" s="34">
        <f t="shared" si="57"/>
        <v>272.55</v>
      </c>
      <c r="K240" s="35"/>
      <c r="L240" s="35"/>
      <c r="M240" s="3">
        <f t="shared" si="63"/>
        <v>275.45000000000027</v>
      </c>
      <c r="N240" s="3">
        <f t="shared" si="60"/>
        <v>275.45000000000027</v>
      </c>
      <c r="O240" s="3">
        <f t="shared" si="61"/>
        <v>270</v>
      </c>
      <c r="P240" s="3">
        <f t="shared" si="62"/>
        <v>5.4500000000002728</v>
      </c>
      <c r="Q240" s="5">
        <f t="shared" si="65"/>
        <v>270</v>
      </c>
      <c r="R240" s="12">
        <f t="shared" si="64"/>
        <v>12.899999999999974</v>
      </c>
      <c r="S240" s="62">
        <f t="shared" si="66"/>
        <v>0</v>
      </c>
    </row>
    <row r="241" spans="1:19" x14ac:dyDescent="0.2">
      <c r="A241" s="86"/>
      <c r="B241" s="66">
        <f t="shared" si="68"/>
        <v>70</v>
      </c>
      <c r="C241" s="8">
        <f t="shared" si="58"/>
        <v>41337</v>
      </c>
      <c r="D241" s="9">
        <f t="shared" si="53"/>
        <v>1</v>
      </c>
      <c r="E241" s="9" t="str">
        <f t="shared" si="54"/>
        <v>poniedziałek</v>
      </c>
      <c r="F241" s="10" t="str">
        <f t="shared" si="55"/>
        <v>poniedziałek</v>
      </c>
      <c r="G241" s="11" t="str">
        <f t="shared" si="56"/>
        <v>2%</v>
      </c>
      <c r="H241" s="1">
        <f t="shared" si="59"/>
        <v>232</v>
      </c>
      <c r="I241" s="34">
        <f t="shared" si="67"/>
        <v>18290</v>
      </c>
      <c r="J241" s="34">
        <f t="shared" si="57"/>
        <v>365.8</v>
      </c>
      <c r="K241" s="35"/>
      <c r="L241" s="35"/>
      <c r="M241" s="3">
        <f t="shared" si="63"/>
        <v>371.25000000000028</v>
      </c>
      <c r="N241" s="3">
        <f t="shared" si="60"/>
        <v>371.25000000000028</v>
      </c>
      <c r="O241" s="3">
        <f t="shared" si="61"/>
        <v>370</v>
      </c>
      <c r="P241" s="3">
        <f t="shared" si="62"/>
        <v>1.2500000000002842</v>
      </c>
      <c r="Q241" s="5">
        <f t="shared" si="65"/>
        <v>270</v>
      </c>
      <c r="R241" s="12">
        <f t="shared" si="64"/>
        <v>13.099999999999973</v>
      </c>
      <c r="S241" s="62">
        <f t="shared" si="66"/>
        <v>0</v>
      </c>
    </row>
    <row r="242" spans="1:19" x14ac:dyDescent="0.2">
      <c r="A242" s="86"/>
      <c r="B242" s="66">
        <f t="shared" si="68"/>
        <v>71</v>
      </c>
      <c r="C242" s="8">
        <f t="shared" si="58"/>
        <v>41338</v>
      </c>
      <c r="D242" s="9">
        <f t="shared" si="53"/>
        <v>2</v>
      </c>
      <c r="E242" s="9" t="str">
        <f t="shared" si="54"/>
        <v>wtorek</v>
      </c>
      <c r="F242" s="10" t="str">
        <f t="shared" si="55"/>
        <v>wtorek</v>
      </c>
      <c r="G242" s="11" t="str">
        <f t="shared" si="56"/>
        <v>2%</v>
      </c>
      <c r="H242" s="1">
        <f t="shared" si="59"/>
        <v>233</v>
      </c>
      <c r="I242" s="34">
        <f t="shared" si="67"/>
        <v>18500</v>
      </c>
      <c r="J242" s="34">
        <f t="shared" si="57"/>
        <v>370</v>
      </c>
      <c r="K242" s="35"/>
      <c r="L242" s="35"/>
      <c r="M242" s="3">
        <f t="shared" si="63"/>
        <v>371.25000000000028</v>
      </c>
      <c r="N242" s="3">
        <f t="shared" si="60"/>
        <v>371.25000000000028</v>
      </c>
      <c r="O242" s="3">
        <f t="shared" si="61"/>
        <v>370</v>
      </c>
      <c r="P242" s="3">
        <f t="shared" si="62"/>
        <v>1.2500000000002842</v>
      </c>
      <c r="Q242" s="5">
        <f t="shared" si="65"/>
        <v>370</v>
      </c>
      <c r="R242" s="12">
        <f t="shared" si="64"/>
        <v>13.299999999999972</v>
      </c>
      <c r="S242" s="62">
        <f t="shared" si="66"/>
        <v>0</v>
      </c>
    </row>
    <row r="243" spans="1:19" x14ac:dyDescent="0.2">
      <c r="A243" s="86"/>
      <c r="B243" s="66">
        <f t="shared" si="68"/>
        <v>72</v>
      </c>
      <c r="C243" s="8">
        <f t="shared" si="58"/>
        <v>41339</v>
      </c>
      <c r="D243" s="9">
        <f t="shared" si="53"/>
        <v>3</v>
      </c>
      <c r="E243" s="9" t="str">
        <f t="shared" si="54"/>
        <v>środa</v>
      </c>
      <c r="F243" s="10" t="str">
        <f t="shared" si="55"/>
        <v>środa</v>
      </c>
      <c r="G243" s="11" t="str">
        <f t="shared" si="56"/>
        <v>2%</v>
      </c>
      <c r="H243" s="1">
        <f t="shared" si="59"/>
        <v>234</v>
      </c>
      <c r="I243" s="34">
        <f t="shared" si="67"/>
        <v>18710</v>
      </c>
      <c r="J243" s="34">
        <f t="shared" si="57"/>
        <v>374.2</v>
      </c>
      <c r="K243" s="35"/>
      <c r="L243" s="35"/>
      <c r="M243" s="3">
        <f t="shared" si="63"/>
        <v>375.45000000000027</v>
      </c>
      <c r="N243" s="3">
        <f t="shared" si="60"/>
        <v>375.45000000000027</v>
      </c>
      <c r="O243" s="3">
        <f t="shared" si="61"/>
        <v>370</v>
      </c>
      <c r="P243" s="3">
        <f t="shared" si="62"/>
        <v>5.4500000000002728</v>
      </c>
      <c r="Q243" s="5">
        <f t="shared" si="65"/>
        <v>370</v>
      </c>
      <c r="R243" s="12">
        <f t="shared" si="64"/>
        <v>13.499999999999972</v>
      </c>
      <c r="S243" s="62">
        <f t="shared" si="66"/>
        <v>0</v>
      </c>
    </row>
    <row r="244" spans="1:19" x14ac:dyDescent="0.2">
      <c r="A244" s="86"/>
      <c r="B244" s="66">
        <f t="shared" si="68"/>
        <v>73</v>
      </c>
      <c r="C244" s="8">
        <f t="shared" si="58"/>
        <v>41340</v>
      </c>
      <c r="D244" s="9">
        <f t="shared" si="53"/>
        <v>4</v>
      </c>
      <c r="E244" s="9" t="str">
        <f t="shared" si="54"/>
        <v>czwartek</v>
      </c>
      <c r="F244" s="10" t="str">
        <f t="shared" si="55"/>
        <v>czwartek</v>
      </c>
      <c r="G244" s="11" t="str">
        <f t="shared" si="56"/>
        <v>2%</v>
      </c>
      <c r="H244" s="1">
        <f t="shared" si="59"/>
        <v>235</v>
      </c>
      <c r="I244" s="34">
        <f t="shared" si="67"/>
        <v>18960</v>
      </c>
      <c r="J244" s="34">
        <f t="shared" si="57"/>
        <v>379.2</v>
      </c>
      <c r="K244" s="35"/>
      <c r="L244" s="35"/>
      <c r="M244" s="3">
        <f t="shared" si="63"/>
        <v>384.65000000000026</v>
      </c>
      <c r="N244" s="3">
        <f t="shared" si="60"/>
        <v>384.65000000000026</v>
      </c>
      <c r="O244" s="3">
        <f t="shared" si="61"/>
        <v>380</v>
      </c>
      <c r="P244" s="3">
        <f t="shared" si="62"/>
        <v>4.6500000000002615</v>
      </c>
      <c r="Q244" s="5">
        <f t="shared" si="65"/>
        <v>370</v>
      </c>
      <c r="R244" s="12">
        <f t="shared" si="64"/>
        <v>13.699999999999971</v>
      </c>
      <c r="S244" s="62">
        <f t="shared" si="66"/>
        <v>0</v>
      </c>
    </row>
    <row r="245" spans="1:19" x14ac:dyDescent="0.2">
      <c r="A245" s="86"/>
      <c r="B245" s="66">
        <f t="shared" si="68"/>
        <v>74</v>
      </c>
      <c r="C245" s="8">
        <f t="shared" si="58"/>
        <v>41341</v>
      </c>
      <c r="D245" s="9">
        <f t="shared" si="53"/>
        <v>5</v>
      </c>
      <c r="E245" s="9" t="str">
        <f t="shared" si="54"/>
        <v>piątek</v>
      </c>
      <c r="F245" s="10" t="str">
        <f t="shared" si="55"/>
        <v>piątek</v>
      </c>
      <c r="G245" s="11" t="str">
        <f t="shared" si="56"/>
        <v>2%</v>
      </c>
      <c r="H245" s="1">
        <f t="shared" si="59"/>
        <v>236</v>
      </c>
      <c r="I245" s="34">
        <f t="shared" si="67"/>
        <v>19220</v>
      </c>
      <c r="J245" s="34">
        <f t="shared" si="57"/>
        <v>384.40000000000003</v>
      </c>
      <c r="K245" s="35"/>
      <c r="L245" s="35"/>
      <c r="M245" s="3">
        <f t="shared" si="63"/>
        <v>389.0500000000003</v>
      </c>
      <c r="N245" s="3">
        <f t="shared" si="60"/>
        <v>389.0500000000003</v>
      </c>
      <c r="O245" s="3">
        <f t="shared" si="61"/>
        <v>380</v>
      </c>
      <c r="P245" s="3">
        <f t="shared" si="62"/>
        <v>9.0500000000002956</v>
      </c>
      <c r="Q245" s="5">
        <f t="shared" si="65"/>
        <v>380</v>
      </c>
      <c r="R245" s="12">
        <f t="shared" si="64"/>
        <v>13.89999999999997</v>
      </c>
      <c r="S245" s="62">
        <f t="shared" si="66"/>
        <v>0</v>
      </c>
    </row>
    <row r="246" spans="1:19" x14ac:dyDescent="0.2">
      <c r="A246" s="86"/>
      <c r="B246" s="66">
        <f t="shared" si="68"/>
        <v>75</v>
      </c>
      <c r="C246" s="8">
        <f t="shared" si="58"/>
        <v>41342</v>
      </c>
      <c r="D246" s="9">
        <f t="shared" si="53"/>
        <v>6</v>
      </c>
      <c r="E246" s="9" t="str">
        <f t="shared" si="54"/>
        <v>sobota</v>
      </c>
      <c r="F246" s="10" t="str">
        <f t="shared" si="55"/>
        <v>sobota</v>
      </c>
      <c r="G246" s="11" t="str">
        <f t="shared" si="56"/>
        <v>1,5%</v>
      </c>
      <c r="H246" s="1">
        <f t="shared" si="59"/>
        <v>237</v>
      </c>
      <c r="I246" s="34">
        <f t="shared" si="67"/>
        <v>19440</v>
      </c>
      <c r="J246" s="34">
        <f t="shared" si="57"/>
        <v>291.59999999999997</v>
      </c>
      <c r="K246" s="35"/>
      <c r="L246" s="35"/>
      <c r="M246" s="3">
        <f t="shared" si="63"/>
        <v>300.65000000000026</v>
      </c>
      <c r="N246" s="3">
        <f t="shared" si="60"/>
        <v>300.65000000000026</v>
      </c>
      <c r="O246" s="3">
        <f t="shared" si="61"/>
        <v>300</v>
      </c>
      <c r="P246" s="3">
        <f t="shared" si="62"/>
        <v>0.65000000000026148</v>
      </c>
      <c r="Q246" s="5">
        <f t="shared" si="65"/>
        <v>380</v>
      </c>
      <c r="R246" s="12">
        <f t="shared" si="64"/>
        <v>14.049999999999971</v>
      </c>
      <c r="S246" s="62">
        <f t="shared" si="66"/>
        <v>0</v>
      </c>
    </row>
    <row r="247" spans="1:19" x14ac:dyDescent="0.2">
      <c r="A247" s="86"/>
      <c r="B247" s="66">
        <f t="shared" si="68"/>
        <v>76</v>
      </c>
      <c r="C247" s="8">
        <f t="shared" si="58"/>
        <v>41343</v>
      </c>
      <c r="D247" s="9">
        <f t="shared" si="53"/>
        <v>7</v>
      </c>
      <c r="E247" s="9" t="str">
        <f t="shared" si="54"/>
        <v>niedziela</v>
      </c>
      <c r="F247" s="10" t="str">
        <f t="shared" si="55"/>
        <v>niedziela</v>
      </c>
      <c r="G247" s="11" t="str">
        <f t="shared" si="56"/>
        <v>1,5%</v>
      </c>
      <c r="H247" s="1">
        <f t="shared" si="59"/>
        <v>238</v>
      </c>
      <c r="I247" s="34">
        <f t="shared" si="67"/>
        <v>19580</v>
      </c>
      <c r="J247" s="34">
        <f t="shared" si="57"/>
        <v>293.7</v>
      </c>
      <c r="K247" s="35"/>
      <c r="L247" s="35"/>
      <c r="M247" s="3">
        <f t="shared" si="63"/>
        <v>294.35000000000025</v>
      </c>
      <c r="N247" s="3">
        <f t="shared" si="60"/>
        <v>294.35000000000025</v>
      </c>
      <c r="O247" s="3">
        <f t="shared" si="61"/>
        <v>290</v>
      </c>
      <c r="P247" s="3">
        <f t="shared" si="62"/>
        <v>4.3500000000002501</v>
      </c>
      <c r="Q247" s="5">
        <f t="shared" si="65"/>
        <v>300</v>
      </c>
      <c r="R247" s="12">
        <f t="shared" si="64"/>
        <v>14.199999999999971</v>
      </c>
      <c r="S247" s="62">
        <f t="shared" si="66"/>
        <v>0</v>
      </c>
    </row>
    <row r="248" spans="1:19" x14ac:dyDescent="0.2">
      <c r="A248" s="86"/>
      <c r="B248" s="66">
        <f t="shared" si="68"/>
        <v>77</v>
      </c>
      <c r="C248" s="8">
        <f t="shared" si="58"/>
        <v>41344</v>
      </c>
      <c r="D248" s="9">
        <f t="shared" si="53"/>
        <v>1</v>
      </c>
      <c r="E248" s="9" t="str">
        <f t="shared" si="54"/>
        <v>poniedziałek</v>
      </c>
      <c r="F248" s="10" t="str">
        <f t="shared" si="55"/>
        <v>poniedziałek</v>
      </c>
      <c r="G248" s="11" t="str">
        <f t="shared" si="56"/>
        <v>2%</v>
      </c>
      <c r="H248" s="1">
        <f t="shared" si="59"/>
        <v>239</v>
      </c>
      <c r="I248" s="34">
        <f t="shared" si="67"/>
        <v>19710</v>
      </c>
      <c r="J248" s="34">
        <f t="shared" si="57"/>
        <v>394.2</v>
      </c>
      <c r="K248" s="35"/>
      <c r="L248" s="35"/>
      <c r="M248" s="3">
        <f t="shared" si="63"/>
        <v>398.55000000000024</v>
      </c>
      <c r="N248" s="3">
        <f t="shared" si="60"/>
        <v>398.55000000000024</v>
      </c>
      <c r="O248" s="3">
        <f t="shared" si="61"/>
        <v>390</v>
      </c>
      <c r="P248" s="3">
        <f t="shared" si="62"/>
        <v>8.5500000000002387</v>
      </c>
      <c r="Q248" s="5">
        <f t="shared" si="65"/>
        <v>290</v>
      </c>
      <c r="R248" s="12">
        <f t="shared" si="64"/>
        <v>14.39999999999997</v>
      </c>
      <c r="S248" s="62">
        <f t="shared" si="66"/>
        <v>0</v>
      </c>
    </row>
    <row r="249" spans="1:19" x14ac:dyDescent="0.2">
      <c r="A249" s="86"/>
      <c r="B249" s="66">
        <f t="shared" si="68"/>
        <v>78</v>
      </c>
      <c r="C249" s="8">
        <f t="shared" si="58"/>
        <v>41345</v>
      </c>
      <c r="D249" s="9">
        <f t="shared" si="53"/>
        <v>2</v>
      </c>
      <c r="E249" s="9" t="str">
        <f t="shared" si="54"/>
        <v>wtorek</v>
      </c>
      <c r="F249" s="10" t="str">
        <f t="shared" si="55"/>
        <v>wtorek</v>
      </c>
      <c r="G249" s="11" t="str">
        <f t="shared" si="56"/>
        <v>2%</v>
      </c>
      <c r="H249" s="1">
        <f t="shared" si="59"/>
        <v>240</v>
      </c>
      <c r="I249" s="34">
        <f t="shared" si="67"/>
        <v>19930</v>
      </c>
      <c r="J249" s="34">
        <f t="shared" si="57"/>
        <v>398.6</v>
      </c>
      <c r="K249" s="35"/>
      <c r="L249" s="35"/>
      <c r="M249" s="3">
        <f t="shared" si="63"/>
        <v>407.15000000000026</v>
      </c>
      <c r="N249" s="3">
        <f t="shared" si="60"/>
        <v>407.15000000000026</v>
      </c>
      <c r="O249" s="3">
        <f t="shared" si="61"/>
        <v>400</v>
      </c>
      <c r="P249" s="3">
        <f t="shared" si="62"/>
        <v>7.1500000000002615</v>
      </c>
      <c r="Q249" s="5">
        <f t="shared" si="65"/>
        <v>390</v>
      </c>
      <c r="R249" s="12">
        <f t="shared" si="64"/>
        <v>14.599999999999969</v>
      </c>
      <c r="S249" s="62">
        <f t="shared" si="66"/>
        <v>0</v>
      </c>
    </row>
    <row r="250" spans="1:19" x14ac:dyDescent="0.2">
      <c r="A250" s="86"/>
      <c r="B250" s="66">
        <f t="shared" si="68"/>
        <v>79</v>
      </c>
      <c r="C250" s="8">
        <f t="shared" si="58"/>
        <v>41346</v>
      </c>
      <c r="D250" s="9">
        <f t="shared" si="53"/>
        <v>3</v>
      </c>
      <c r="E250" s="9" t="str">
        <f t="shared" si="54"/>
        <v>środa</v>
      </c>
      <c r="F250" s="10" t="str">
        <f t="shared" si="55"/>
        <v>środa</v>
      </c>
      <c r="G250" s="11" t="str">
        <f t="shared" si="56"/>
        <v>2%</v>
      </c>
      <c r="H250" s="1">
        <f t="shared" si="59"/>
        <v>241</v>
      </c>
      <c r="I250" s="34">
        <f t="shared" si="67"/>
        <v>20160</v>
      </c>
      <c r="J250" s="34">
        <f t="shared" si="57"/>
        <v>403.2</v>
      </c>
      <c r="K250" s="35"/>
      <c r="L250" s="35"/>
      <c r="M250" s="3">
        <f t="shared" si="63"/>
        <v>410.35000000000025</v>
      </c>
      <c r="N250" s="3">
        <f t="shared" si="60"/>
        <v>410.35000000000025</v>
      </c>
      <c r="O250" s="3">
        <f t="shared" si="61"/>
        <v>410</v>
      </c>
      <c r="P250" s="3">
        <f t="shared" si="62"/>
        <v>0.35000000000025011</v>
      </c>
      <c r="Q250" s="5">
        <f t="shared" si="65"/>
        <v>400</v>
      </c>
      <c r="R250" s="12">
        <f t="shared" si="64"/>
        <v>14.799999999999969</v>
      </c>
      <c r="S250" s="62">
        <f t="shared" si="66"/>
        <v>0</v>
      </c>
    </row>
    <row r="251" spans="1:19" x14ac:dyDescent="0.2">
      <c r="A251" s="86"/>
      <c r="B251" s="66">
        <f t="shared" si="68"/>
        <v>80</v>
      </c>
      <c r="C251" s="8">
        <f t="shared" si="58"/>
        <v>41347</v>
      </c>
      <c r="D251" s="9">
        <f t="shared" si="53"/>
        <v>4</v>
      </c>
      <c r="E251" s="9" t="str">
        <f t="shared" si="54"/>
        <v>czwartek</v>
      </c>
      <c r="F251" s="10" t="str">
        <f t="shared" si="55"/>
        <v>czwartek</v>
      </c>
      <c r="G251" s="11" t="str">
        <f t="shared" si="56"/>
        <v>2%</v>
      </c>
      <c r="H251" s="1">
        <f t="shared" si="59"/>
        <v>242</v>
      </c>
      <c r="I251" s="34">
        <f t="shared" si="67"/>
        <v>20440</v>
      </c>
      <c r="J251" s="34">
        <f t="shared" si="57"/>
        <v>408.8</v>
      </c>
      <c r="K251" s="35"/>
      <c r="L251" s="35"/>
      <c r="M251" s="3">
        <f t="shared" si="63"/>
        <v>409.15000000000026</v>
      </c>
      <c r="N251" s="3">
        <f t="shared" si="60"/>
        <v>409.15000000000026</v>
      </c>
      <c r="O251" s="3">
        <f t="shared" si="61"/>
        <v>400</v>
      </c>
      <c r="P251" s="3">
        <f t="shared" si="62"/>
        <v>9.1500000000002615</v>
      </c>
      <c r="Q251" s="5">
        <f t="shared" si="65"/>
        <v>410</v>
      </c>
      <c r="R251" s="12">
        <f t="shared" si="64"/>
        <v>14.999999999999968</v>
      </c>
      <c r="S251" s="62">
        <f t="shared" si="66"/>
        <v>0</v>
      </c>
    </row>
    <row r="252" spans="1:19" s="43" customFormat="1" x14ac:dyDescent="0.2">
      <c r="A252" s="87"/>
      <c r="B252" s="66">
        <f t="shared" si="68"/>
        <v>81</v>
      </c>
      <c r="C252" s="8">
        <f t="shared" si="58"/>
        <v>41348</v>
      </c>
      <c r="D252" s="10">
        <f t="shared" si="53"/>
        <v>5</v>
      </c>
      <c r="E252" s="10" t="str">
        <f t="shared" si="54"/>
        <v>piątek</v>
      </c>
      <c r="F252" s="10" t="str">
        <f t="shared" si="55"/>
        <v>piątek</v>
      </c>
      <c r="G252" s="36" t="str">
        <f t="shared" si="56"/>
        <v>2%</v>
      </c>
      <c r="H252" s="36">
        <f t="shared" si="59"/>
        <v>243</v>
      </c>
      <c r="I252" s="34">
        <f t="shared" si="67"/>
        <v>20720</v>
      </c>
      <c r="J252" s="34">
        <f t="shared" si="57"/>
        <v>414.40000000000003</v>
      </c>
      <c r="K252" s="35"/>
      <c r="L252" s="35"/>
      <c r="M252" s="3">
        <f t="shared" si="63"/>
        <v>423.5500000000003</v>
      </c>
      <c r="N252" s="3">
        <f t="shared" si="60"/>
        <v>423.5500000000003</v>
      </c>
      <c r="O252" s="3">
        <f t="shared" si="61"/>
        <v>420</v>
      </c>
      <c r="P252" s="3">
        <f t="shared" si="62"/>
        <v>3.5500000000002956</v>
      </c>
      <c r="Q252" s="37">
        <f t="shared" si="65"/>
        <v>400</v>
      </c>
      <c r="R252" s="42">
        <f t="shared" si="64"/>
        <v>15.199999999999967</v>
      </c>
      <c r="S252" s="62">
        <f t="shared" si="66"/>
        <v>0</v>
      </c>
    </row>
    <row r="253" spans="1:19" x14ac:dyDescent="0.2">
      <c r="A253" s="85" t="s">
        <v>27</v>
      </c>
      <c r="B253" s="67" t="s">
        <v>11</v>
      </c>
      <c r="C253" s="39">
        <f>C252+1</f>
        <v>41349</v>
      </c>
      <c r="D253" s="36">
        <f t="shared" si="53"/>
        <v>6</v>
      </c>
      <c r="E253" s="9" t="str">
        <f t="shared" si="54"/>
        <v>sobota</v>
      </c>
      <c r="F253" s="36" t="str">
        <f t="shared" si="55"/>
        <v>sobota</v>
      </c>
      <c r="G253" s="11" t="str">
        <f t="shared" si="56"/>
        <v>1,5%</v>
      </c>
      <c r="H253" s="1">
        <f t="shared" si="59"/>
        <v>244</v>
      </c>
      <c r="I253" s="34">
        <f t="shared" si="67"/>
        <v>20960</v>
      </c>
      <c r="J253" s="34">
        <f t="shared" si="57"/>
        <v>314.39999999999998</v>
      </c>
      <c r="K253" s="35"/>
      <c r="L253" s="35"/>
      <c r="M253" s="3">
        <f t="shared" si="63"/>
        <v>317.95000000000027</v>
      </c>
      <c r="N253" s="3">
        <f t="shared" si="60"/>
        <v>317.95000000000027</v>
      </c>
      <c r="O253" s="3">
        <f t="shared" si="61"/>
        <v>310</v>
      </c>
      <c r="P253" s="3">
        <f t="shared" si="62"/>
        <v>7.9500000000002728</v>
      </c>
      <c r="Q253" s="5">
        <f t="shared" si="65"/>
        <v>420</v>
      </c>
      <c r="R253" s="12">
        <f>R252+10*G253-15</f>
        <v>0.34999999999996767</v>
      </c>
      <c r="S253" s="62">
        <f t="shared" si="66"/>
        <v>0</v>
      </c>
    </row>
    <row r="254" spans="1:19" x14ac:dyDescent="0.2">
      <c r="A254" s="86"/>
      <c r="B254" s="66">
        <v>2</v>
      </c>
      <c r="C254" s="8">
        <f t="shared" si="58"/>
        <v>41350</v>
      </c>
      <c r="D254" s="9">
        <f t="shared" si="53"/>
        <v>7</v>
      </c>
      <c r="E254" s="9" t="str">
        <f t="shared" si="54"/>
        <v>niedziela</v>
      </c>
      <c r="F254" s="10" t="str">
        <f t="shared" si="55"/>
        <v>niedziela</v>
      </c>
      <c r="G254" s="11" t="str">
        <f t="shared" si="56"/>
        <v>1,5%</v>
      </c>
      <c r="H254" s="1">
        <f t="shared" si="59"/>
        <v>245</v>
      </c>
      <c r="I254" s="34">
        <f t="shared" si="67"/>
        <v>21100</v>
      </c>
      <c r="J254" s="34">
        <f t="shared" si="57"/>
        <v>316.5</v>
      </c>
      <c r="K254" s="35"/>
      <c r="L254" s="35"/>
      <c r="M254" s="3">
        <f t="shared" si="63"/>
        <v>324.45000000000027</v>
      </c>
      <c r="N254" s="3">
        <f t="shared" si="60"/>
        <v>324.45000000000027</v>
      </c>
      <c r="O254" s="3">
        <f t="shared" si="61"/>
        <v>320</v>
      </c>
      <c r="P254" s="3">
        <f t="shared" si="62"/>
        <v>4.4500000000002728</v>
      </c>
      <c r="Q254" s="5">
        <f t="shared" si="65"/>
        <v>310</v>
      </c>
      <c r="R254" s="12">
        <f t="shared" si="64"/>
        <v>0.49999999999996769</v>
      </c>
      <c r="S254" s="62">
        <f t="shared" si="66"/>
        <v>0</v>
      </c>
    </row>
    <row r="255" spans="1:19" x14ac:dyDescent="0.2">
      <c r="A255" s="86"/>
      <c r="B255" s="66">
        <f t="shared" ref="B255:B318" si="69">B254+1</f>
        <v>3</v>
      </c>
      <c r="C255" s="8">
        <f t="shared" si="58"/>
        <v>41351</v>
      </c>
      <c r="D255" s="9">
        <f t="shared" si="53"/>
        <v>1</v>
      </c>
      <c r="E255" s="9" t="str">
        <f t="shared" si="54"/>
        <v>poniedziałek</v>
      </c>
      <c r="F255" s="10" t="str">
        <f t="shared" si="55"/>
        <v>poniedziałek</v>
      </c>
      <c r="G255" s="11" t="str">
        <f t="shared" si="56"/>
        <v>2%</v>
      </c>
      <c r="H255" s="1">
        <f t="shared" si="59"/>
        <v>246</v>
      </c>
      <c r="I255" s="34">
        <f t="shared" si="67"/>
        <v>21250</v>
      </c>
      <c r="J255" s="34">
        <f t="shared" si="57"/>
        <v>425</v>
      </c>
      <c r="K255" s="35"/>
      <c r="L255" s="35"/>
      <c r="M255" s="3">
        <f t="shared" si="63"/>
        <v>429.45000000000027</v>
      </c>
      <c r="N255" s="3">
        <f t="shared" si="60"/>
        <v>429.45000000000027</v>
      </c>
      <c r="O255" s="3">
        <f t="shared" si="61"/>
        <v>420</v>
      </c>
      <c r="P255" s="3">
        <f t="shared" si="62"/>
        <v>9.4500000000002728</v>
      </c>
      <c r="Q255" s="5">
        <f t="shared" si="65"/>
        <v>320</v>
      </c>
      <c r="R255" s="12">
        <f t="shared" si="64"/>
        <v>0.69999999999996776</v>
      </c>
      <c r="S255" s="62">
        <f t="shared" si="66"/>
        <v>0</v>
      </c>
    </row>
    <row r="256" spans="1:19" x14ac:dyDescent="0.2">
      <c r="A256" s="86"/>
      <c r="B256" s="66">
        <f t="shared" si="69"/>
        <v>4</v>
      </c>
      <c r="C256" s="8">
        <f t="shared" si="58"/>
        <v>41352</v>
      </c>
      <c r="D256" s="9">
        <f t="shared" si="53"/>
        <v>2</v>
      </c>
      <c r="E256" s="9" t="str">
        <f t="shared" si="54"/>
        <v>wtorek</v>
      </c>
      <c r="F256" s="10" t="str">
        <f t="shared" si="55"/>
        <v>wtorek</v>
      </c>
      <c r="G256" s="11" t="str">
        <f t="shared" si="56"/>
        <v>2%</v>
      </c>
      <c r="H256" s="1">
        <f t="shared" si="59"/>
        <v>247</v>
      </c>
      <c r="I256" s="34">
        <f t="shared" si="67"/>
        <v>21490</v>
      </c>
      <c r="J256" s="34">
        <f t="shared" si="57"/>
        <v>429.8</v>
      </c>
      <c r="K256" s="35"/>
      <c r="L256" s="35"/>
      <c r="M256" s="3">
        <f t="shared" si="63"/>
        <v>439.25000000000028</v>
      </c>
      <c r="N256" s="3">
        <f t="shared" si="60"/>
        <v>439.25000000000028</v>
      </c>
      <c r="O256" s="3">
        <f t="shared" si="61"/>
        <v>430</v>
      </c>
      <c r="P256" s="3">
        <f t="shared" si="62"/>
        <v>9.2500000000002842</v>
      </c>
      <c r="Q256" s="5">
        <f t="shared" si="65"/>
        <v>420</v>
      </c>
      <c r="R256" s="12">
        <f t="shared" si="64"/>
        <v>0.89999999999996771</v>
      </c>
      <c r="S256" s="62">
        <f t="shared" si="66"/>
        <v>0</v>
      </c>
    </row>
    <row r="257" spans="1:19" x14ac:dyDescent="0.2">
      <c r="A257" s="86"/>
      <c r="B257" s="66">
        <f t="shared" si="69"/>
        <v>5</v>
      </c>
      <c r="C257" s="8">
        <f t="shared" si="58"/>
        <v>41353</v>
      </c>
      <c r="D257" s="9">
        <f t="shared" si="53"/>
        <v>3</v>
      </c>
      <c r="E257" s="9" t="str">
        <f t="shared" si="54"/>
        <v>środa</v>
      </c>
      <c r="F257" s="10" t="str">
        <f t="shared" si="55"/>
        <v>środa</v>
      </c>
      <c r="G257" s="11" t="str">
        <f t="shared" si="56"/>
        <v>2%</v>
      </c>
      <c r="H257" s="1">
        <f t="shared" si="59"/>
        <v>248</v>
      </c>
      <c r="I257" s="34">
        <f t="shared" si="67"/>
        <v>21740</v>
      </c>
      <c r="J257" s="34">
        <f t="shared" si="57"/>
        <v>434.8</v>
      </c>
      <c r="K257" s="35"/>
      <c r="L257" s="35"/>
      <c r="M257" s="3">
        <f t="shared" si="63"/>
        <v>444.0500000000003</v>
      </c>
      <c r="N257" s="3">
        <f t="shared" si="60"/>
        <v>444.0500000000003</v>
      </c>
      <c r="O257" s="3">
        <f t="shared" si="61"/>
        <v>440</v>
      </c>
      <c r="P257" s="3">
        <f t="shared" si="62"/>
        <v>4.0500000000002956</v>
      </c>
      <c r="Q257" s="5">
        <f t="shared" si="65"/>
        <v>430</v>
      </c>
      <c r="R257" s="12">
        <f t="shared" si="64"/>
        <v>1.0999999999999677</v>
      </c>
      <c r="S257" s="62">
        <f t="shared" si="66"/>
        <v>0</v>
      </c>
    </row>
    <row r="258" spans="1:19" x14ac:dyDescent="0.2">
      <c r="A258" s="86"/>
      <c r="B258" s="66">
        <f t="shared" si="69"/>
        <v>6</v>
      </c>
      <c r="C258" s="8">
        <f t="shared" si="58"/>
        <v>41354</v>
      </c>
      <c r="D258" s="9">
        <f t="shared" si="53"/>
        <v>4</v>
      </c>
      <c r="E258" s="9" t="str">
        <f t="shared" si="54"/>
        <v>czwartek</v>
      </c>
      <c r="F258" s="10" t="str">
        <f t="shared" si="55"/>
        <v>czwartek</v>
      </c>
      <c r="G258" s="11" t="str">
        <f t="shared" si="56"/>
        <v>2%</v>
      </c>
      <c r="H258" s="1">
        <f t="shared" si="59"/>
        <v>249</v>
      </c>
      <c r="I258" s="34">
        <f t="shared" si="67"/>
        <v>22040</v>
      </c>
      <c r="J258" s="34">
        <f t="shared" si="57"/>
        <v>440.8</v>
      </c>
      <c r="K258" s="35"/>
      <c r="L258" s="35"/>
      <c r="M258" s="3">
        <f t="shared" si="63"/>
        <v>444.85000000000031</v>
      </c>
      <c r="N258" s="3">
        <f t="shared" si="60"/>
        <v>444.85000000000031</v>
      </c>
      <c r="O258" s="3">
        <f t="shared" si="61"/>
        <v>440</v>
      </c>
      <c r="P258" s="3">
        <f t="shared" si="62"/>
        <v>4.850000000000307</v>
      </c>
      <c r="Q258" s="5">
        <f t="shared" si="65"/>
        <v>440</v>
      </c>
      <c r="R258" s="12">
        <f t="shared" si="64"/>
        <v>1.2999999999999676</v>
      </c>
      <c r="S258" s="62">
        <f t="shared" si="66"/>
        <v>0</v>
      </c>
    </row>
    <row r="259" spans="1:19" x14ac:dyDescent="0.2">
      <c r="A259" s="86"/>
      <c r="B259" s="66">
        <f t="shared" si="69"/>
        <v>7</v>
      </c>
      <c r="C259" s="8">
        <f t="shared" si="58"/>
        <v>41355</v>
      </c>
      <c r="D259" s="9">
        <f t="shared" si="53"/>
        <v>5</v>
      </c>
      <c r="E259" s="9" t="str">
        <f t="shared" si="54"/>
        <v>piątek</v>
      </c>
      <c r="F259" s="10" t="str">
        <f t="shared" si="55"/>
        <v>piątek</v>
      </c>
      <c r="G259" s="11" t="str">
        <f t="shared" si="56"/>
        <v>2%</v>
      </c>
      <c r="H259" s="1">
        <f t="shared" si="59"/>
        <v>250</v>
      </c>
      <c r="I259" s="34">
        <f t="shared" si="67"/>
        <v>22340</v>
      </c>
      <c r="J259" s="34">
        <f t="shared" si="57"/>
        <v>446.8</v>
      </c>
      <c r="K259" s="35"/>
      <c r="L259" s="35"/>
      <c r="M259" s="3">
        <f t="shared" si="63"/>
        <v>451.65000000000032</v>
      </c>
      <c r="N259" s="3">
        <f t="shared" si="60"/>
        <v>451.65000000000032</v>
      </c>
      <c r="O259" s="3">
        <f t="shared" si="61"/>
        <v>450</v>
      </c>
      <c r="P259" s="3">
        <f t="shared" si="62"/>
        <v>1.6500000000003183</v>
      </c>
      <c r="Q259" s="5">
        <f t="shared" si="65"/>
        <v>440</v>
      </c>
      <c r="R259" s="12">
        <f t="shared" si="64"/>
        <v>1.4999999999999676</v>
      </c>
      <c r="S259" s="62">
        <f t="shared" si="66"/>
        <v>0</v>
      </c>
    </row>
    <row r="260" spans="1:19" x14ac:dyDescent="0.2">
      <c r="A260" s="86"/>
      <c r="B260" s="66">
        <f t="shared" si="69"/>
        <v>8</v>
      </c>
      <c r="C260" s="8">
        <f t="shared" si="58"/>
        <v>41356</v>
      </c>
      <c r="D260" s="9">
        <f t="shared" si="53"/>
        <v>6</v>
      </c>
      <c r="E260" s="9" t="str">
        <f t="shared" si="54"/>
        <v>sobota</v>
      </c>
      <c r="F260" s="10" t="str">
        <f t="shared" si="55"/>
        <v>sobota</v>
      </c>
      <c r="G260" s="11" t="str">
        <f t="shared" si="56"/>
        <v>1,5%</v>
      </c>
      <c r="H260" s="1">
        <f t="shared" si="59"/>
        <v>251</v>
      </c>
      <c r="I260" s="34">
        <f t="shared" si="67"/>
        <v>22610</v>
      </c>
      <c r="J260" s="34">
        <f t="shared" si="57"/>
        <v>339.15</v>
      </c>
      <c r="K260" s="35"/>
      <c r="L260" s="35"/>
      <c r="M260" s="3">
        <f t="shared" si="63"/>
        <v>340.8000000000003</v>
      </c>
      <c r="N260" s="3">
        <f t="shared" si="60"/>
        <v>340.8000000000003</v>
      </c>
      <c r="O260" s="3">
        <f t="shared" si="61"/>
        <v>340</v>
      </c>
      <c r="P260" s="3">
        <f t="shared" si="62"/>
        <v>0.80000000000029559</v>
      </c>
      <c r="Q260" s="5">
        <f t="shared" si="65"/>
        <v>450</v>
      </c>
      <c r="R260" s="12">
        <f t="shared" si="64"/>
        <v>1.6499999999999675</v>
      </c>
      <c r="S260" s="62">
        <f t="shared" si="66"/>
        <v>0</v>
      </c>
    </row>
    <row r="261" spans="1:19" x14ac:dyDescent="0.2">
      <c r="A261" s="86"/>
      <c r="B261" s="66">
        <f t="shared" si="69"/>
        <v>9</v>
      </c>
      <c r="C261" s="8">
        <f t="shared" si="58"/>
        <v>41357</v>
      </c>
      <c r="D261" s="9">
        <f t="shared" si="53"/>
        <v>7</v>
      </c>
      <c r="E261" s="9" t="str">
        <f t="shared" si="54"/>
        <v>niedziela</v>
      </c>
      <c r="F261" s="10" t="str">
        <f t="shared" si="55"/>
        <v>niedziela</v>
      </c>
      <c r="G261" s="11" t="str">
        <f t="shared" si="56"/>
        <v>1,5%</v>
      </c>
      <c r="H261" s="1">
        <f t="shared" si="59"/>
        <v>252</v>
      </c>
      <c r="I261" s="34">
        <f t="shared" si="67"/>
        <v>22760</v>
      </c>
      <c r="J261" s="34">
        <f t="shared" si="57"/>
        <v>341.4</v>
      </c>
      <c r="K261" s="35"/>
      <c r="L261" s="35"/>
      <c r="M261" s="3">
        <f t="shared" si="63"/>
        <v>342.20000000000027</v>
      </c>
      <c r="N261" s="3">
        <f t="shared" si="60"/>
        <v>342.20000000000027</v>
      </c>
      <c r="O261" s="3">
        <f t="shared" si="61"/>
        <v>340</v>
      </c>
      <c r="P261" s="3">
        <f t="shared" si="62"/>
        <v>2.2000000000002728</v>
      </c>
      <c r="Q261" s="5">
        <f t="shared" si="65"/>
        <v>340</v>
      </c>
      <c r="R261" s="12">
        <f t="shared" si="64"/>
        <v>1.7999999999999674</v>
      </c>
      <c r="S261" s="62">
        <f t="shared" si="66"/>
        <v>0</v>
      </c>
    </row>
    <row r="262" spans="1:19" x14ac:dyDescent="0.2">
      <c r="A262" s="86"/>
      <c r="B262" s="66">
        <f t="shared" si="69"/>
        <v>10</v>
      </c>
      <c r="C262" s="8">
        <f t="shared" si="58"/>
        <v>41358</v>
      </c>
      <c r="D262" s="9">
        <f t="shared" si="53"/>
        <v>1</v>
      </c>
      <c r="E262" s="9" t="str">
        <f t="shared" si="54"/>
        <v>poniedziałek</v>
      </c>
      <c r="F262" s="10" t="str">
        <f t="shared" si="55"/>
        <v>poniedziałek</v>
      </c>
      <c r="G262" s="11" t="str">
        <f t="shared" si="56"/>
        <v>2%</v>
      </c>
      <c r="H262" s="1">
        <f t="shared" si="59"/>
        <v>253</v>
      </c>
      <c r="I262" s="34">
        <f t="shared" si="67"/>
        <v>22910</v>
      </c>
      <c r="J262" s="34">
        <f t="shared" si="57"/>
        <v>458.2</v>
      </c>
      <c r="K262" s="35"/>
      <c r="L262" s="35"/>
      <c r="M262" s="3">
        <f t="shared" si="63"/>
        <v>460.40000000000026</v>
      </c>
      <c r="N262" s="3">
        <f t="shared" si="60"/>
        <v>460.40000000000026</v>
      </c>
      <c r="O262" s="3">
        <f t="shared" si="61"/>
        <v>460</v>
      </c>
      <c r="P262" s="3">
        <f t="shared" si="62"/>
        <v>0.40000000000026148</v>
      </c>
      <c r="Q262" s="5">
        <f t="shared" si="65"/>
        <v>340</v>
      </c>
      <c r="R262" s="12">
        <f t="shared" si="64"/>
        <v>1.9999999999999674</v>
      </c>
      <c r="S262" s="62">
        <f t="shared" si="66"/>
        <v>0</v>
      </c>
    </row>
    <row r="263" spans="1:19" x14ac:dyDescent="0.2">
      <c r="A263" s="86"/>
      <c r="B263" s="66">
        <f t="shared" si="69"/>
        <v>11</v>
      </c>
      <c r="C263" s="8">
        <f t="shared" si="58"/>
        <v>41359</v>
      </c>
      <c r="D263" s="9">
        <f t="shared" si="53"/>
        <v>2</v>
      </c>
      <c r="E263" s="9" t="str">
        <f t="shared" si="54"/>
        <v>wtorek</v>
      </c>
      <c r="F263" s="10" t="str">
        <f t="shared" si="55"/>
        <v>wtorek</v>
      </c>
      <c r="G263" s="11" t="str">
        <f t="shared" si="56"/>
        <v>2%</v>
      </c>
      <c r="H263" s="1">
        <f t="shared" si="59"/>
        <v>254</v>
      </c>
      <c r="I263" s="34">
        <f t="shared" si="67"/>
        <v>23180</v>
      </c>
      <c r="J263" s="34">
        <f t="shared" si="57"/>
        <v>463.6</v>
      </c>
      <c r="K263" s="35"/>
      <c r="L263" s="35"/>
      <c r="M263" s="3">
        <f t="shared" si="63"/>
        <v>464.00000000000028</v>
      </c>
      <c r="N263" s="3">
        <f t="shared" si="60"/>
        <v>464.00000000000028</v>
      </c>
      <c r="O263" s="3">
        <f t="shared" si="61"/>
        <v>460</v>
      </c>
      <c r="P263" s="3">
        <f t="shared" si="62"/>
        <v>4.0000000000002842</v>
      </c>
      <c r="Q263" s="5">
        <f t="shared" si="65"/>
        <v>460</v>
      </c>
      <c r="R263" s="12">
        <f t="shared" si="64"/>
        <v>2.1999999999999673</v>
      </c>
      <c r="S263" s="62">
        <f t="shared" si="66"/>
        <v>0</v>
      </c>
    </row>
    <row r="264" spans="1:19" x14ac:dyDescent="0.2">
      <c r="A264" s="86"/>
      <c r="B264" s="66">
        <f t="shared" si="69"/>
        <v>12</v>
      </c>
      <c r="C264" s="8">
        <f t="shared" si="58"/>
        <v>41360</v>
      </c>
      <c r="D264" s="9">
        <f t="shared" si="53"/>
        <v>3</v>
      </c>
      <c r="E264" s="9" t="str">
        <f t="shared" si="54"/>
        <v>środa</v>
      </c>
      <c r="F264" s="10" t="str">
        <f t="shared" si="55"/>
        <v>środa</v>
      </c>
      <c r="G264" s="11" t="str">
        <f t="shared" si="56"/>
        <v>2%</v>
      </c>
      <c r="H264" s="1">
        <f t="shared" si="59"/>
        <v>255</v>
      </c>
      <c r="I264" s="34">
        <f t="shared" si="67"/>
        <v>23440</v>
      </c>
      <c r="J264" s="34">
        <f t="shared" si="57"/>
        <v>468.8</v>
      </c>
      <c r="K264" s="35"/>
      <c r="L264" s="35"/>
      <c r="M264" s="3">
        <f t="shared" si="63"/>
        <v>472.8000000000003</v>
      </c>
      <c r="N264" s="3">
        <f t="shared" si="60"/>
        <v>472.8000000000003</v>
      </c>
      <c r="O264" s="3">
        <f t="shared" si="61"/>
        <v>470</v>
      </c>
      <c r="P264" s="3">
        <f t="shared" si="62"/>
        <v>2.8000000000002956</v>
      </c>
      <c r="Q264" s="5">
        <f t="shared" si="65"/>
        <v>460</v>
      </c>
      <c r="R264" s="12">
        <f t="shared" si="64"/>
        <v>2.3999999999999675</v>
      </c>
      <c r="S264" s="62">
        <f t="shared" si="66"/>
        <v>0</v>
      </c>
    </row>
    <row r="265" spans="1:19" x14ac:dyDescent="0.2">
      <c r="A265" s="86"/>
      <c r="B265" s="66">
        <f t="shared" si="69"/>
        <v>13</v>
      </c>
      <c r="C265" s="8">
        <f t="shared" si="58"/>
        <v>41361</v>
      </c>
      <c r="D265" s="9">
        <f t="shared" si="53"/>
        <v>4</v>
      </c>
      <c r="E265" s="9" t="str">
        <f t="shared" si="54"/>
        <v>czwartek</v>
      </c>
      <c r="F265" s="10" t="str">
        <f t="shared" si="55"/>
        <v>czwartek</v>
      </c>
      <c r="G265" s="11" t="str">
        <f t="shared" si="56"/>
        <v>2%</v>
      </c>
      <c r="H265" s="1">
        <f t="shared" si="59"/>
        <v>256</v>
      </c>
      <c r="I265" s="34">
        <f t="shared" si="67"/>
        <v>23760</v>
      </c>
      <c r="J265" s="34">
        <f t="shared" si="57"/>
        <v>475.2</v>
      </c>
      <c r="K265" s="35"/>
      <c r="L265" s="35"/>
      <c r="M265" s="3">
        <f t="shared" si="63"/>
        <v>478.00000000000028</v>
      </c>
      <c r="N265" s="3">
        <f t="shared" si="60"/>
        <v>478.00000000000028</v>
      </c>
      <c r="O265" s="3">
        <f t="shared" si="61"/>
        <v>470</v>
      </c>
      <c r="P265" s="3">
        <f t="shared" si="62"/>
        <v>8.0000000000002842</v>
      </c>
      <c r="Q265" s="5">
        <f t="shared" si="65"/>
        <v>470</v>
      </c>
      <c r="R265" s="12">
        <f t="shared" si="64"/>
        <v>2.5999999999999677</v>
      </c>
      <c r="S265" s="62">
        <f t="shared" si="66"/>
        <v>0</v>
      </c>
    </row>
    <row r="266" spans="1:19" x14ac:dyDescent="0.2">
      <c r="A266" s="86"/>
      <c r="B266" s="66">
        <f t="shared" si="69"/>
        <v>14</v>
      </c>
      <c r="C266" s="8">
        <f t="shared" si="58"/>
        <v>41362</v>
      </c>
      <c r="D266" s="9">
        <f t="shared" ref="D266:D329" si="70">WEEKDAY(C266,2)</f>
        <v>5</v>
      </c>
      <c r="E266" s="9" t="str">
        <f t="shared" ref="E266:E329" si="71">IF(D266=1,"poniedziałek",IF(D266=2,"wtorek", IF(D266=3,"środa",IF(D266=4,"czwartek", IF(D266=5,"piątek", IF(D266=6, "sobota", IF(D266=7, "niedziela")))))))</f>
        <v>piątek</v>
      </c>
      <c r="F266" s="10" t="str">
        <f t="shared" ref="F266:F329" si="72">E266</f>
        <v>piątek</v>
      </c>
      <c r="G266" s="11" t="str">
        <f t="shared" ref="G266:G329" si="73">IF(D266=1,"2%",IF(D266=2,"2%", IF(D266=3,"2%",IF(D266=4,"2%", IF(D266=5,"2%", IF(D266=6, "1,5%", IF(D266=7, "1,5%")))))))</f>
        <v>2%</v>
      </c>
      <c r="H266" s="1">
        <f t="shared" si="59"/>
        <v>257</v>
      </c>
      <c r="I266" s="34">
        <f t="shared" si="67"/>
        <v>24080</v>
      </c>
      <c r="J266" s="34">
        <f t="shared" ref="J266:J329" si="74">I266*G266</f>
        <v>481.6</v>
      </c>
      <c r="K266" s="35"/>
      <c r="L266" s="35"/>
      <c r="M266" s="3">
        <f t="shared" si="63"/>
        <v>489.60000000000031</v>
      </c>
      <c r="N266" s="3">
        <f t="shared" si="60"/>
        <v>489.60000000000031</v>
      </c>
      <c r="O266" s="3">
        <f t="shared" si="61"/>
        <v>480</v>
      </c>
      <c r="P266" s="3">
        <f t="shared" si="62"/>
        <v>9.600000000000307</v>
      </c>
      <c r="Q266" s="5">
        <f t="shared" si="65"/>
        <v>470</v>
      </c>
      <c r="R266" s="12">
        <f t="shared" si="64"/>
        <v>2.7999999999999678</v>
      </c>
      <c r="S266" s="62">
        <f t="shared" si="66"/>
        <v>0</v>
      </c>
    </row>
    <row r="267" spans="1:19" x14ac:dyDescent="0.2">
      <c r="A267" s="86"/>
      <c r="B267" s="66">
        <f t="shared" si="69"/>
        <v>15</v>
      </c>
      <c r="C267" s="8">
        <f t="shared" ref="C267:C330" si="75">C266+1</f>
        <v>41363</v>
      </c>
      <c r="D267" s="9">
        <f t="shared" si="70"/>
        <v>6</v>
      </c>
      <c r="E267" s="9" t="str">
        <f t="shared" si="71"/>
        <v>sobota</v>
      </c>
      <c r="F267" s="10" t="str">
        <f t="shared" si="72"/>
        <v>sobota</v>
      </c>
      <c r="G267" s="11" t="str">
        <f t="shared" si="73"/>
        <v>1,5%</v>
      </c>
      <c r="H267" s="1">
        <f t="shared" ref="H267:H330" si="76">H266+1</f>
        <v>258</v>
      </c>
      <c r="I267" s="34">
        <f t="shared" si="67"/>
        <v>24360</v>
      </c>
      <c r="J267" s="34">
        <f t="shared" si="74"/>
        <v>365.4</v>
      </c>
      <c r="K267" s="35"/>
      <c r="L267" s="35"/>
      <c r="M267" s="3">
        <f t="shared" si="63"/>
        <v>375.00000000000028</v>
      </c>
      <c r="N267" s="3">
        <f t="shared" ref="N267:N330" si="77">M267-L267</f>
        <v>375.00000000000028</v>
      </c>
      <c r="O267" s="3">
        <f t="shared" ref="O267:O330" si="78">FLOOR(N267,10)</f>
        <v>370</v>
      </c>
      <c r="P267" s="3">
        <f t="shared" ref="P267:P330" si="79">M267-L267-O267</f>
        <v>5.0000000000002842</v>
      </c>
      <c r="Q267" s="5">
        <f t="shared" si="65"/>
        <v>480</v>
      </c>
      <c r="R267" s="12">
        <f t="shared" si="64"/>
        <v>2.9499999999999678</v>
      </c>
      <c r="S267" s="62">
        <f t="shared" si="66"/>
        <v>0</v>
      </c>
    </row>
    <row r="268" spans="1:19" x14ac:dyDescent="0.2">
      <c r="A268" s="86"/>
      <c r="B268" s="66">
        <f t="shared" si="69"/>
        <v>16</v>
      </c>
      <c r="C268" s="8">
        <f t="shared" si="75"/>
        <v>41364</v>
      </c>
      <c r="D268" s="9">
        <f t="shared" si="70"/>
        <v>7</v>
      </c>
      <c r="E268" s="9" t="str">
        <f t="shared" si="71"/>
        <v>niedziela</v>
      </c>
      <c r="F268" s="10" t="str">
        <f t="shared" si="72"/>
        <v>niedziela</v>
      </c>
      <c r="G268" s="11" t="str">
        <f t="shared" si="73"/>
        <v>1,5%</v>
      </c>
      <c r="H268" s="1">
        <f t="shared" si="76"/>
        <v>259</v>
      </c>
      <c r="I268" s="34">
        <f t="shared" si="67"/>
        <v>24530</v>
      </c>
      <c r="J268" s="34">
        <f t="shared" si="74"/>
        <v>367.95</v>
      </c>
      <c r="K268" s="35"/>
      <c r="L268" s="35"/>
      <c r="M268" s="3">
        <f t="shared" si="63"/>
        <v>372.95000000000027</v>
      </c>
      <c r="N268" s="3">
        <f t="shared" si="77"/>
        <v>372.95000000000027</v>
      </c>
      <c r="O268" s="3">
        <f t="shared" si="78"/>
        <v>370</v>
      </c>
      <c r="P268" s="3">
        <f t="shared" si="79"/>
        <v>2.9500000000002728</v>
      </c>
      <c r="Q268" s="5">
        <f t="shared" si="65"/>
        <v>370</v>
      </c>
      <c r="R268" s="12">
        <f t="shared" si="64"/>
        <v>3.0999999999999677</v>
      </c>
      <c r="S268" s="62">
        <f t="shared" si="66"/>
        <v>0</v>
      </c>
    </row>
    <row r="269" spans="1:19" x14ac:dyDescent="0.2">
      <c r="A269" s="86"/>
      <c r="B269" s="66">
        <f t="shared" si="69"/>
        <v>17</v>
      </c>
      <c r="C269" s="8">
        <f t="shared" si="75"/>
        <v>41365</v>
      </c>
      <c r="D269" s="9">
        <f t="shared" si="70"/>
        <v>1</v>
      </c>
      <c r="E269" s="9" t="str">
        <f t="shared" si="71"/>
        <v>poniedziałek</v>
      </c>
      <c r="F269" s="10" t="str">
        <f t="shared" si="72"/>
        <v>poniedziałek</v>
      </c>
      <c r="G269" s="11" t="str">
        <f t="shared" si="73"/>
        <v>2%</v>
      </c>
      <c r="H269" s="1">
        <f t="shared" si="76"/>
        <v>260</v>
      </c>
      <c r="I269" s="34">
        <f t="shared" si="67"/>
        <v>24700</v>
      </c>
      <c r="J269" s="34">
        <f t="shared" si="74"/>
        <v>494</v>
      </c>
      <c r="K269" s="35"/>
      <c r="L269" s="35"/>
      <c r="M269" s="3">
        <f t="shared" ref="M269:M332" si="80">P268+J269+K269</f>
        <v>496.95000000000027</v>
      </c>
      <c r="N269" s="3">
        <f t="shared" si="77"/>
        <v>496.95000000000027</v>
      </c>
      <c r="O269" s="3">
        <f t="shared" si="78"/>
        <v>490</v>
      </c>
      <c r="P269" s="3">
        <f t="shared" si="79"/>
        <v>6.9500000000002728</v>
      </c>
      <c r="Q269" s="5">
        <f t="shared" si="65"/>
        <v>370</v>
      </c>
      <c r="R269" s="12">
        <f t="shared" ref="R269:R332" si="81">R268+10*G269</f>
        <v>3.2999999999999678</v>
      </c>
      <c r="S269" s="62">
        <f t="shared" si="66"/>
        <v>0</v>
      </c>
    </row>
    <row r="270" spans="1:19" x14ac:dyDescent="0.2">
      <c r="A270" s="86"/>
      <c r="B270" s="66">
        <f t="shared" si="69"/>
        <v>18</v>
      </c>
      <c r="C270" s="8">
        <f t="shared" si="75"/>
        <v>41366</v>
      </c>
      <c r="D270" s="9">
        <f t="shared" si="70"/>
        <v>2</v>
      </c>
      <c r="E270" s="9" t="str">
        <f t="shared" si="71"/>
        <v>wtorek</v>
      </c>
      <c r="F270" s="10" t="str">
        <f t="shared" si="72"/>
        <v>wtorek</v>
      </c>
      <c r="G270" s="11" t="str">
        <f t="shared" si="73"/>
        <v>2%</v>
      </c>
      <c r="H270" s="1">
        <f t="shared" si="76"/>
        <v>261</v>
      </c>
      <c r="I270" s="34">
        <f t="shared" si="67"/>
        <v>24980</v>
      </c>
      <c r="J270" s="34">
        <f t="shared" si="74"/>
        <v>499.6</v>
      </c>
      <c r="K270" s="35"/>
      <c r="L270" s="35"/>
      <c r="M270" s="3">
        <f t="shared" si="80"/>
        <v>506.5500000000003</v>
      </c>
      <c r="N270" s="3">
        <f t="shared" si="77"/>
        <v>506.5500000000003</v>
      </c>
      <c r="O270" s="3">
        <f t="shared" si="78"/>
        <v>500</v>
      </c>
      <c r="P270" s="3">
        <f t="shared" si="79"/>
        <v>6.5500000000002956</v>
      </c>
      <c r="Q270" s="5">
        <f t="shared" si="65"/>
        <v>490</v>
      </c>
      <c r="R270" s="12">
        <f t="shared" si="81"/>
        <v>3.499999999999968</v>
      </c>
      <c r="S270" s="62">
        <f t="shared" si="66"/>
        <v>0</v>
      </c>
    </row>
    <row r="271" spans="1:19" x14ac:dyDescent="0.2">
      <c r="A271" s="86"/>
      <c r="B271" s="66">
        <f t="shared" si="69"/>
        <v>19</v>
      </c>
      <c r="C271" s="8">
        <f t="shared" si="75"/>
        <v>41367</v>
      </c>
      <c r="D271" s="9">
        <f t="shared" si="70"/>
        <v>3</v>
      </c>
      <c r="E271" s="9" t="str">
        <f t="shared" si="71"/>
        <v>środa</v>
      </c>
      <c r="F271" s="10" t="str">
        <f t="shared" si="72"/>
        <v>środa</v>
      </c>
      <c r="G271" s="11" t="str">
        <f t="shared" si="73"/>
        <v>2%</v>
      </c>
      <c r="H271" s="1">
        <f t="shared" si="76"/>
        <v>262</v>
      </c>
      <c r="I271" s="34">
        <f t="shared" si="67"/>
        <v>25270</v>
      </c>
      <c r="J271" s="34">
        <f t="shared" si="74"/>
        <v>505.40000000000003</v>
      </c>
      <c r="K271" s="35"/>
      <c r="L271" s="35"/>
      <c r="M271" s="3">
        <f t="shared" si="80"/>
        <v>511.95000000000033</v>
      </c>
      <c r="N271" s="3">
        <f t="shared" si="77"/>
        <v>511.95000000000033</v>
      </c>
      <c r="O271" s="3">
        <f t="shared" si="78"/>
        <v>510</v>
      </c>
      <c r="P271" s="3">
        <f t="shared" si="79"/>
        <v>1.9500000000003297</v>
      </c>
      <c r="Q271" s="5">
        <f t="shared" si="65"/>
        <v>500</v>
      </c>
      <c r="R271" s="12">
        <f t="shared" si="81"/>
        <v>3.6999999999999682</v>
      </c>
      <c r="S271" s="62">
        <f t="shared" si="66"/>
        <v>0</v>
      </c>
    </row>
    <row r="272" spans="1:19" x14ac:dyDescent="0.2">
      <c r="A272" s="86"/>
      <c r="B272" s="66">
        <f t="shared" si="69"/>
        <v>20</v>
      </c>
      <c r="C272" s="8">
        <f t="shared" si="75"/>
        <v>41368</v>
      </c>
      <c r="D272" s="9">
        <f t="shared" si="70"/>
        <v>4</v>
      </c>
      <c r="E272" s="9" t="str">
        <f t="shared" si="71"/>
        <v>czwartek</v>
      </c>
      <c r="F272" s="10" t="str">
        <f t="shared" si="72"/>
        <v>czwartek</v>
      </c>
      <c r="G272" s="11" t="str">
        <f t="shared" si="73"/>
        <v>2%</v>
      </c>
      <c r="H272" s="1">
        <f t="shared" si="76"/>
        <v>263</v>
      </c>
      <c r="I272" s="34">
        <f t="shared" si="67"/>
        <v>25620</v>
      </c>
      <c r="J272" s="34">
        <f t="shared" si="74"/>
        <v>512.4</v>
      </c>
      <c r="K272" s="35"/>
      <c r="L272" s="35"/>
      <c r="M272" s="3">
        <f t="shared" si="80"/>
        <v>514.35000000000036</v>
      </c>
      <c r="N272" s="3">
        <f t="shared" si="77"/>
        <v>514.35000000000036</v>
      </c>
      <c r="O272" s="3">
        <f t="shared" si="78"/>
        <v>510</v>
      </c>
      <c r="P272" s="3">
        <f t="shared" si="79"/>
        <v>4.3500000000003638</v>
      </c>
      <c r="Q272" s="5">
        <f t="shared" ref="Q272:Q335" si="82">O271</f>
        <v>510</v>
      </c>
      <c r="R272" s="12">
        <f t="shared" si="81"/>
        <v>3.8999999999999684</v>
      </c>
      <c r="S272" s="62">
        <f t="shared" si="66"/>
        <v>0</v>
      </c>
    </row>
    <row r="273" spans="1:19" x14ac:dyDescent="0.2">
      <c r="A273" s="86"/>
      <c r="B273" s="66">
        <f t="shared" si="69"/>
        <v>21</v>
      </c>
      <c r="C273" s="8">
        <f t="shared" si="75"/>
        <v>41369</v>
      </c>
      <c r="D273" s="9">
        <f t="shared" si="70"/>
        <v>5</v>
      </c>
      <c r="E273" s="9" t="str">
        <f t="shared" si="71"/>
        <v>piątek</v>
      </c>
      <c r="F273" s="10" t="str">
        <f t="shared" si="72"/>
        <v>piątek</v>
      </c>
      <c r="G273" s="11" t="str">
        <f t="shared" si="73"/>
        <v>2%</v>
      </c>
      <c r="H273" s="1">
        <f t="shared" si="76"/>
        <v>264</v>
      </c>
      <c r="I273" s="34">
        <f t="shared" si="67"/>
        <v>25970</v>
      </c>
      <c r="J273" s="34">
        <f t="shared" si="74"/>
        <v>519.4</v>
      </c>
      <c r="K273" s="35"/>
      <c r="L273" s="35"/>
      <c r="M273" s="3">
        <f t="shared" si="80"/>
        <v>523.75000000000034</v>
      </c>
      <c r="N273" s="3">
        <f t="shared" si="77"/>
        <v>523.75000000000034</v>
      </c>
      <c r="O273" s="3">
        <f t="shared" si="78"/>
        <v>520</v>
      </c>
      <c r="P273" s="3">
        <f t="shared" si="79"/>
        <v>3.7500000000003411</v>
      </c>
      <c r="Q273" s="5">
        <f t="shared" si="82"/>
        <v>510</v>
      </c>
      <c r="R273" s="12">
        <f t="shared" si="81"/>
        <v>4.0999999999999686</v>
      </c>
      <c r="S273" s="62">
        <f t="shared" ref="S273:S336" si="83">S272+L273</f>
        <v>0</v>
      </c>
    </row>
    <row r="274" spans="1:19" x14ac:dyDescent="0.2">
      <c r="A274" s="86"/>
      <c r="B274" s="66">
        <f t="shared" si="69"/>
        <v>22</v>
      </c>
      <c r="C274" s="8">
        <f t="shared" si="75"/>
        <v>41370</v>
      </c>
      <c r="D274" s="9">
        <f t="shared" si="70"/>
        <v>6</v>
      </c>
      <c r="E274" s="9" t="str">
        <f t="shared" si="71"/>
        <v>sobota</v>
      </c>
      <c r="F274" s="10" t="str">
        <f t="shared" si="72"/>
        <v>sobota</v>
      </c>
      <c r="G274" s="11" t="str">
        <f t="shared" si="73"/>
        <v>1,5%</v>
      </c>
      <c r="H274" s="1">
        <f t="shared" si="76"/>
        <v>265</v>
      </c>
      <c r="I274" s="34">
        <f t="shared" si="67"/>
        <v>26270</v>
      </c>
      <c r="J274" s="34">
        <f t="shared" si="74"/>
        <v>394.05</v>
      </c>
      <c r="K274" s="35"/>
      <c r="L274" s="35"/>
      <c r="M274" s="3">
        <f t="shared" si="80"/>
        <v>397.80000000000035</v>
      </c>
      <c r="N274" s="3">
        <f t="shared" si="77"/>
        <v>397.80000000000035</v>
      </c>
      <c r="O274" s="3">
        <f t="shared" si="78"/>
        <v>390</v>
      </c>
      <c r="P274" s="3">
        <f t="shared" si="79"/>
        <v>7.8000000000003524</v>
      </c>
      <c r="Q274" s="5">
        <f t="shared" si="82"/>
        <v>520</v>
      </c>
      <c r="R274" s="12">
        <f t="shared" si="81"/>
        <v>4.2499999999999689</v>
      </c>
      <c r="S274" s="62">
        <f t="shared" si="83"/>
        <v>0</v>
      </c>
    </row>
    <row r="275" spans="1:19" x14ac:dyDescent="0.2">
      <c r="A275" s="86"/>
      <c r="B275" s="66">
        <f t="shared" si="69"/>
        <v>23</v>
      </c>
      <c r="C275" s="8">
        <f t="shared" si="75"/>
        <v>41371</v>
      </c>
      <c r="D275" s="9">
        <f t="shared" si="70"/>
        <v>7</v>
      </c>
      <c r="E275" s="9" t="str">
        <f t="shared" si="71"/>
        <v>niedziela</v>
      </c>
      <c r="F275" s="10" t="str">
        <f t="shared" si="72"/>
        <v>niedziela</v>
      </c>
      <c r="G275" s="11" t="str">
        <f t="shared" si="73"/>
        <v>1,5%</v>
      </c>
      <c r="H275" s="1">
        <f t="shared" si="76"/>
        <v>266</v>
      </c>
      <c r="I275" s="34">
        <f t="shared" si="67"/>
        <v>26440</v>
      </c>
      <c r="J275" s="34">
        <f t="shared" si="74"/>
        <v>396.59999999999997</v>
      </c>
      <c r="K275" s="35"/>
      <c r="L275" s="35"/>
      <c r="M275" s="3">
        <f t="shared" si="80"/>
        <v>404.40000000000032</v>
      </c>
      <c r="N275" s="3">
        <f t="shared" si="77"/>
        <v>404.40000000000032</v>
      </c>
      <c r="O275" s="3">
        <f t="shared" si="78"/>
        <v>400</v>
      </c>
      <c r="P275" s="3">
        <f t="shared" si="79"/>
        <v>4.4000000000003183</v>
      </c>
      <c r="Q275" s="5">
        <f t="shared" si="82"/>
        <v>390</v>
      </c>
      <c r="R275" s="12">
        <f t="shared" si="81"/>
        <v>4.3999999999999693</v>
      </c>
      <c r="S275" s="62">
        <f t="shared" si="83"/>
        <v>0</v>
      </c>
    </row>
    <row r="276" spans="1:19" x14ac:dyDescent="0.2">
      <c r="A276" s="86"/>
      <c r="B276" s="66">
        <f t="shared" si="69"/>
        <v>24</v>
      </c>
      <c r="C276" s="8">
        <f t="shared" si="75"/>
        <v>41372</v>
      </c>
      <c r="D276" s="9">
        <f t="shared" si="70"/>
        <v>1</v>
      </c>
      <c r="E276" s="9" t="str">
        <f t="shared" si="71"/>
        <v>poniedziałek</v>
      </c>
      <c r="F276" s="10" t="str">
        <f t="shared" si="72"/>
        <v>poniedziałek</v>
      </c>
      <c r="G276" s="11" t="str">
        <f t="shared" si="73"/>
        <v>2%</v>
      </c>
      <c r="H276" s="1">
        <f t="shared" si="76"/>
        <v>267</v>
      </c>
      <c r="I276" s="34">
        <f t="shared" si="67"/>
        <v>26620</v>
      </c>
      <c r="J276" s="34">
        <f t="shared" si="74"/>
        <v>532.4</v>
      </c>
      <c r="K276" s="35"/>
      <c r="L276" s="35"/>
      <c r="M276" s="3">
        <f t="shared" si="80"/>
        <v>536.8000000000003</v>
      </c>
      <c r="N276" s="3">
        <f t="shared" si="77"/>
        <v>536.8000000000003</v>
      </c>
      <c r="O276" s="3">
        <f t="shared" si="78"/>
        <v>530</v>
      </c>
      <c r="P276" s="3">
        <f t="shared" si="79"/>
        <v>6.8000000000002956</v>
      </c>
      <c r="Q276" s="5">
        <f t="shared" si="82"/>
        <v>400</v>
      </c>
      <c r="R276" s="12">
        <f t="shared" si="81"/>
        <v>4.5999999999999694</v>
      </c>
      <c r="S276" s="62">
        <f t="shared" si="83"/>
        <v>0</v>
      </c>
    </row>
    <row r="277" spans="1:19" x14ac:dyDescent="0.2">
      <c r="A277" s="86"/>
      <c r="B277" s="66">
        <f t="shared" si="69"/>
        <v>25</v>
      </c>
      <c r="C277" s="8">
        <f t="shared" si="75"/>
        <v>41373</v>
      </c>
      <c r="D277" s="9">
        <f t="shared" si="70"/>
        <v>2</v>
      </c>
      <c r="E277" s="9" t="str">
        <f t="shared" si="71"/>
        <v>wtorek</v>
      </c>
      <c r="F277" s="10" t="str">
        <f t="shared" si="72"/>
        <v>wtorek</v>
      </c>
      <c r="G277" s="11" t="str">
        <f t="shared" si="73"/>
        <v>2%</v>
      </c>
      <c r="H277" s="1">
        <f t="shared" si="76"/>
        <v>268</v>
      </c>
      <c r="I277" s="34">
        <f t="shared" si="67"/>
        <v>26930</v>
      </c>
      <c r="J277" s="34">
        <f t="shared" si="74"/>
        <v>538.6</v>
      </c>
      <c r="K277" s="35"/>
      <c r="L277" s="35"/>
      <c r="M277" s="3">
        <f t="shared" si="80"/>
        <v>545.40000000000032</v>
      </c>
      <c r="N277" s="3">
        <f t="shared" si="77"/>
        <v>545.40000000000032</v>
      </c>
      <c r="O277" s="3">
        <f t="shared" si="78"/>
        <v>540</v>
      </c>
      <c r="P277" s="3">
        <f t="shared" si="79"/>
        <v>5.4000000000003183</v>
      </c>
      <c r="Q277" s="5">
        <f t="shared" si="82"/>
        <v>530</v>
      </c>
      <c r="R277" s="12">
        <f t="shared" si="81"/>
        <v>4.7999999999999696</v>
      </c>
      <c r="S277" s="62">
        <f t="shared" si="83"/>
        <v>0</v>
      </c>
    </row>
    <row r="278" spans="1:19" x14ac:dyDescent="0.2">
      <c r="A278" s="86"/>
      <c r="B278" s="66">
        <f t="shared" si="69"/>
        <v>26</v>
      </c>
      <c r="C278" s="8">
        <f t="shared" si="75"/>
        <v>41374</v>
      </c>
      <c r="D278" s="9">
        <f t="shared" si="70"/>
        <v>3</v>
      </c>
      <c r="E278" s="9" t="str">
        <f t="shared" si="71"/>
        <v>środa</v>
      </c>
      <c r="F278" s="10" t="str">
        <f t="shared" si="72"/>
        <v>środa</v>
      </c>
      <c r="G278" s="11" t="str">
        <f t="shared" si="73"/>
        <v>2%</v>
      </c>
      <c r="H278" s="1">
        <f t="shared" si="76"/>
        <v>269</v>
      </c>
      <c r="I278" s="34">
        <f t="shared" si="67"/>
        <v>27240</v>
      </c>
      <c r="J278" s="34">
        <f t="shared" si="74"/>
        <v>544.79999999999995</v>
      </c>
      <c r="K278" s="35"/>
      <c r="L278" s="35"/>
      <c r="M278" s="3">
        <f t="shared" si="80"/>
        <v>550.20000000000027</v>
      </c>
      <c r="N278" s="3">
        <f t="shared" si="77"/>
        <v>550.20000000000027</v>
      </c>
      <c r="O278" s="3">
        <f t="shared" si="78"/>
        <v>550</v>
      </c>
      <c r="P278" s="3">
        <f t="shared" si="79"/>
        <v>0.20000000000027285</v>
      </c>
      <c r="Q278" s="5">
        <f t="shared" si="82"/>
        <v>540</v>
      </c>
      <c r="R278" s="12">
        <f t="shared" si="81"/>
        <v>4.9999999999999698</v>
      </c>
      <c r="S278" s="62">
        <f t="shared" si="83"/>
        <v>0</v>
      </c>
    </row>
    <row r="279" spans="1:19" x14ac:dyDescent="0.2">
      <c r="A279" s="86"/>
      <c r="B279" s="66">
        <f t="shared" si="69"/>
        <v>27</v>
      </c>
      <c r="C279" s="8">
        <f t="shared" si="75"/>
        <v>41375</v>
      </c>
      <c r="D279" s="9">
        <f t="shared" si="70"/>
        <v>4</v>
      </c>
      <c r="E279" s="9" t="str">
        <f t="shared" si="71"/>
        <v>czwartek</v>
      </c>
      <c r="F279" s="10" t="str">
        <f t="shared" si="72"/>
        <v>czwartek</v>
      </c>
      <c r="G279" s="11" t="str">
        <f t="shared" si="73"/>
        <v>2%</v>
      </c>
      <c r="H279" s="1">
        <f t="shared" si="76"/>
        <v>270</v>
      </c>
      <c r="I279" s="34">
        <f t="shared" si="67"/>
        <v>27620</v>
      </c>
      <c r="J279" s="34">
        <f t="shared" si="74"/>
        <v>552.4</v>
      </c>
      <c r="K279" s="35"/>
      <c r="L279" s="35"/>
      <c r="M279" s="3">
        <f t="shared" si="80"/>
        <v>552.60000000000025</v>
      </c>
      <c r="N279" s="3">
        <f t="shared" si="77"/>
        <v>552.60000000000025</v>
      </c>
      <c r="O279" s="3">
        <f t="shared" si="78"/>
        <v>550</v>
      </c>
      <c r="P279" s="3">
        <f t="shared" si="79"/>
        <v>2.6000000000002501</v>
      </c>
      <c r="Q279" s="5">
        <f t="shared" si="82"/>
        <v>550</v>
      </c>
      <c r="R279" s="12">
        <f t="shared" si="81"/>
        <v>5.19999999999997</v>
      </c>
      <c r="S279" s="62">
        <f t="shared" si="83"/>
        <v>0</v>
      </c>
    </row>
    <row r="280" spans="1:19" x14ac:dyDescent="0.2">
      <c r="A280" s="86"/>
      <c r="B280" s="66">
        <f t="shared" si="69"/>
        <v>28</v>
      </c>
      <c r="C280" s="8">
        <f t="shared" si="75"/>
        <v>41376</v>
      </c>
      <c r="D280" s="9">
        <f t="shared" si="70"/>
        <v>5</v>
      </c>
      <c r="E280" s="9" t="str">
        <f t="shared" si="71"/>
        <v>piątek</v>
      </c>
      <c r="F280" s="10" t="str">
        <f t="shared" si="72"/>
        <v>piątek</v>
      </c>
      <c r="G280" s="11" t="str">
        <f t="shared" si="73"/>
        <v>2%</v>
      </c>
      <c r="H280" s="1">
        <f t="shared" si="76"/>
        <v>271</v>
      </c>
      <c r="I280" s="34">
        <f t="shared" si="67"/>
        <v>27990</v>
      </c>
      <c r="J280" s="34">
        <f t="shared" si="74"/>
        <v>559.80000000000007</v>
      </c>
      <c r="K280" s="35"/>
      <c r="L280" s="35"/>
      <c r="M280" s="3">
        <f t="shared" si="80"/>
        <v>562.40000000000032</v>
      </c>
      <c r="N280" s="3">
        <f t="shared" si="77"/>
        <v>562.40000000000032</v>
      </c>
      <c r="O280" s="3">
        <f t="shared" si="78"/>
        <v>560</v>
      </c>
      <c r="P280" s="3">
        <f t="shared" si="79"/>
        <v>2.4000000000003183</v>
      </c>
      <c r="Q280" s="5">
        <f t="shared" si="82"/>
        <v>550</v>
      </c>
      <c r="R280" s="12">
        <f t="shared" si="81"/>
        <v>5.3999999999999702</v>
      </c>
      <c r="S280" s="62">
        <f t="shared" si="83"/>
        <v>0</v>
      </c>
    </row>
    <row r="281" spans="1:19" x14ac:dyDescent="0.2">
      <c r="A281" s="86"/>
      <c r="B281" s="66">
        <f t="shared" si="69"/>
        <v>29</v>
      </c>
      <c r="C281" s="8">
        <f t="shared" si="75"/>
        <v>41377</v>
      </c>
      <c r="D281" s="9">
        <f t="shared" si="70"/>
        <v>6</v>
      </c>
      <c r="E281" s="9" t="str">
        <f t="shared" si="71"/>
        <v>sobota</v>
      </c>
      <c r="F281" s="10" t="str">
        <f t="shared" si="72"/>
        <v>sobota</v>
      </c>
      <c r="G281" s="11" t="str">
        <f t="shared" si="73"/>
        <v>1,5%</v>
      </c>
      <c r="H281" s="1">
        <f t="shared" si="76"/>
        <v>272</v>
      </c>
      <c r="I281" s="34">
        <f t="shared" si="67"/>
        <v>28320</v>
      </c>
      <c r="J281" s="34">
        <f t="shared" si="74"/>
        <v>424.8</v>
      </c>
      <c r="K281" s="35"/>
      <c r="L281" s="35"/>
      <c r="M281" s="3">
        <f t="shared" si="80"/>
        <v>427.20000000000033</v>
      </c>
      <c r="N281" s="3">
        <f t="shared" si="77"/>
        <v>427.20000000000033</v>
      </c>
      <c r="O281" s="3">
        <f t="shared" si="78"/>
        <v>420</v>
      </c>
      <c r="P281" s="3">
        <f t="shared" si="79"/>
        <v>7.2000000000003297</v>
      </c>
      <c r="Q281" s="5">
        <f t="shared" si="82"/>
        <v>560</v>
      </c>
      <c r="R281" s="12">
        <f t="shared" si="81"/>
        <v>5.5499999999999705</v>
      </c>
      <c r="S281" s="62">
        <f t="shared" si="83"/>
        <v>0</v>
      </c>
    </row>
    <row r="282" spans="1:19" x14ac:dyDescent="0.2">
      <c r="A282" s="86"/>
      <c r="B282" s="66">
        <f t="shared" si="69"/>
        <v>30</v>
      </c>
      <c r="C282" s="8">
        <f t="shared" si="75"/>
        <v>41378</v>
      </c>
      <c r="D282" s="9">
        <f t="shared" si="70"/>
        <v>7</v>
      </c>
      <c r="E282" s="9" t="str">
        <f t="shared" si="71"/>
        <v>niedziela</v>
      </c>
      <c r="F282" s="10" t="str">
        <f t="shared" si="72"/>
        <v>niedziela</v>
      </c>
      <c r="G282" s="11" t="str">
        <f t="shared" si="73"/>
        <v>1,5%</v>
      </c>
      <c r="H282" s="1">
        <f t="shared" si="76"/>
        <v>273</v>
      </c>
      <c r="I282" s="34">
        <f t="shared" si="67"/>
        <v>28500</v>
      </c>
      <c r="J282" s="34">
        <f t="shared" si="74"/>
        <v>427.5</v>
      </c>
      <c r="K282" s="35"/>
      <c r="L282" s="35"/>
      <c r="M282" s="3">
        <f t="shared" si="80"/>
        <v>434.70000000000033</v>
      </c>
      <c r="N282" s="3">
        <f t="shared" si="77"/>
        <v>434.70000000000033</v>
      </c>
      <c r="O282" s="3">
        <f t="shared" si="78"/>
        <v>430</v>
      </c>
      <c r="P282" s="3">
        <f t="shared" si="79"/>
        <v>4.7000000000003297</v>
      </c>
      <c r="Q282" s="5">
        <f t="shared" si="82"/>
        <v>420</v>
      </c>
      <c r="R282" s="12">
        <f t="shared" si="81"/>
        <v>5.6999999999999709</v>
      </c>
      <c r="S282" s="62">
        <f t="shared" si="83"/>
        <v>0</v>
      </c>
    </row>
    <row r="283" spans="1:19" x14ac:dyDescent="0.2">
      <c r="A283" s="86"/>
      <c r="B283" s="66">
        <f t="shared" si="69"/>
        <v>31</v>
      </c>
      <c r="C283" s="8">
        <f t="shared" si="75"/>
        <v>41379</v>
      </c>
      <c r="D283" s="9">
        <f t="shared" si="70"/>
        <v>1</v>
      </c>
      <c r="E283" s="9" t="str">
        <f t="shared" si="71"/>
        <v>poniedziałek</v>
      </c>
      <c r="F283" s="10" t="str">
        <f t="shared" si="72"/>
        <v>poniedziałek</v>
      </c>
      <c r="G283" s="11" t="str">
        <f t="shared" si="73"/>
        <v>2%</v>
      </c>
      <c r="H283" s="1">
        <f t="shared" si="76"/>
        <v>274</v>
      </c>
      <c r="I283" s="34">
        <f t="shared" ref="I283:I346" si="84">I282+O282-Q202</f>
        <v>28690</v>
      </c>
      <c r="J283" s="34">
        <f t="shared" si="74"/>
        <v>573.80000000000007</v>
      </c>
      <c r="K283" s="35"/>
      <c r="L283" s="35"/>
      <c r="M283" s="3">
        <f t="shared" si="80"/>
        <v>578.50000000000045</v>
      </c>
      <c r="N283" s="3">
        <f t="shared" si="77"/>
        <v>578.50000000000045</v>
      </c>
      <c r="O283" s="3">
        <f t="shared" si="78"/>
        <v>570</v>
      </c>
      <c r="P283" s="3">
        <f t="shared" si="79"/>
        <v>8.5000000000004547</v>
      </c>
      <c r="Q283" s="5">
        <f t="shared" si="82"/>
        <v>430</v>
      </c>
      <c r="R283" s="12">
        <f t="shared" si="81"/>
        <v>5.899999999999971</v>
      </c>
      <c r="S283" s="62">
        <f t="shared" si="83"/>
        <v>0</v>
      </c>
    </row>
    <row r="284" spans="1:19" x14ac:dyDescent="0.2">
      <c r="A284" s="86"/>
      <c r="B284" s="66">
        <f t="shared" si="69"/>
        <v>32</v>
      </c>
      <c r="C284" s="8">
        <f t="shared" si="75"/>
        <v>41380</v>
      </c>
      <c r="D284" s="9">
        <f t="shared" si="70"/>
        <v>2</v>
      </c>
      <c r="E284" s="9" t="str">
        <f t="shared" si="71"/>
        <v>wtorek</v>
      </c>
      <c r="F284" s="10" t="str">
        <f t="shared" si="72"/>
        <v>wtorek</v>
      </c>
      <c r="G284" s="11" t="str">
        <f t="shared" si="73"/>
        <v>2%</v>
      </c>
      <c r="H284" s="1">
        <f t="shared" si="76"/>
        <v>275</v>
      </c>
      <c r="I284" s="34">
        <f t="shared" si="84"/>
        <v>29020</v>
      </c>
      <c r="J284" s="34">
        <f t="shared" si="74"/>
        <v>580.4</v>
      </c>
      <c r="K284" s="35"/>
      <c r="L284" s="35"/>
      <c r="M284" s="3">
        <f t="shared" si="80"/>
        <v>588.90000000000043</v>
      </c>
      <c r="N284" s="3">
        <f t="shared" si="77"/>
        <v>588.90000000000043</v>
      </c>
      <c r="O284" s="3">
        <f t="shared" si="78"/>
        <v>580</v>
      </c>
      <c r="P284" s="3">
        <f t="shared" si="79"/>
        <v>8.900000000000432</v>
      </c>
      <c r="Q284" s="5">
        <f t="shared" si="82"/>
        <v>570</v>
      </c>
      <c r="R284" s="12">
        <f t="shared" si="81"/>
        <v>6.0999999999999712</v>
      </c>
      <c r="S284" s="62">
        <f t="shared" si="83"/>
        <v>0</v>
      </c>
    </row>
    <row r="285" spans="1:19" x14ac:dyDescent="0.2">
      <c r="A285" s="86"/>
      <c r="B285" s="66">
        <f t="shared" si="69"/>
        <v>33</v>
      </c>
      <c r="C285" s="8">
        <f t="shared" si="75"/>
        <v>41381</v>
      </c>
      <c r="D285" s="9">
        <f t="shared" si="70"/>
        <v>3</v>
      </c>
      <c r="E285" s="9" t="str">
        <f t="shared" si="71"/>
        <v>środa</v>
      </c>
      <c r="F285" s="10" t="str">
        <f t="shared" si="72"/>
        <v>środa</v>
      </c>
      <c r="G285" s="11" t="str">
        <f t="shared" si="73"/>
        <v>2%</v>
      </c>
      <c r="H285" s="1">
        <f t="shared" si="76"/>
        <v>276</v>
      </c>
      <c r="I285" s="34">
        <f t="shared" si="84"/>
        <v>29360</v>
      </c>
      <c r="J285" s="34">
        <f t="shared" si="74"/>
        <v>587.20000000000005</v>
      </c>
      <c r="K285" s="35"/>
      <c r="L285" s="35"/>
      <c r="M285" s="3">
        <f t="shared" si="80"/>
        <v>596.10000000000048</v>
      </c>
      <c r="N285" s="3">
        <f t="shared" si="77"/>
        <v>596.10000000000048</v>
      </c>
      <c r="O285" s="3">
        <f t="shared" si="78"/>
        <v>590</v>
      </c>
      <c r="P285" s="3">
        <f t="shared" si="79"/>
        <v>6.1000000000004775</v>
      </c>
      <c r="Q285" s="5">
        <f t="shared" si="82"/>
        <v>580</v>
      </c>
      <c r="R285" s="12">
        <f t="shared" si="81"/>
        <v>6.2999999999999714</v>
      </c>
      <c r="S285" s="62">
        <f t="shared" si="83"/>
        <v>0</v>
      </c>
    </row>
    <row r="286" spans="1:19" x14ac:dyDescent="0.2">
      <c r="A286" s="86"/>
      <c r="B286" s="66">
        <f t="shared" si="69"/>
        <v>34</v>
      </c>
      <c r="C286" s="8">
        <f t="shared" si="75"/>
        <v>41382</v>
      </c>
      <c r="D286" s="9">
        <f t="shared" si="70"/>
        <v>4</v>
      </c>
      <c r="E286" s="9" t="str">
        <f t="shared" si="71"/>
        <v>czwartek</v>
      </c>
      <c r="F286" s="10" t="str">
        <f t="shared" si="72"/>
        <v>czwartek</v>
      </c>
      <c r="G286" s="11" t="str">
        <f t="shared" si="73"/>
        <v>2%</v>
      </c>
      <c r="H286" s="1">
        <f t="shared" si="76"/>
        <v>277</v>
      </c>
      <c r="I286" s="34">
        <f t="shared" si="84"/>
        <v>29760</v>
      </c>
      <c r="J286" s="34">
        <f t="shared" si="74"/>
        <v>595.20000000000005</v>
      </c>
      <c r="K286" s="35"/>
      <c r="L286" s="35"/>
      <c r="M286" s="3">
        <f t="shared" si="80"/>
        <v>601.30000000000052</v>
      </c>
      <c r="N286" s="3">
        <f t="shared" si="77"/>
        <v>601.30000000000052</v>
      </c>
      <c r="O286" s="3">
        <f t="shared" si="78"/>
        <v>600</v>
      </c>
      <c r="P286" s="3">
        <f t="shared" si="79"/>
        <v>1.300000000000523</v>
      </c>
      <c r="Q286" s="5">
        <f t="shared" si="82"/>
        <v>590</v>
      </c>
      <c r="R286" s="12">
        <f t="shared" si="81"/>
        <v>6.4999999999999716</v>
      </c>
      <c r="S286" s="62">
        <f t="shared" si="83"/>
        <v>0</v>
      </c>
    </row>
    <row r="287" spans="1:19" x14ac:dyDescent="0.2">
      <c r="A287" s="86"/>
      <c r="B287" s="66">
        <f t="shared" si="69"/>
        <v>35</v>
      </c>
      <c r="C287" s="8">
        <f t="shared" si="75"/>
        <v>41383</v>
      </c>
      <c r="D287" s="9">
        <f t="shared" si="70"/>
        <v>5</v>
      </c>
      <c r="E287" s="9" t="str">
        <f t="shared" si="71"/>
        <v>piątek</v>
      </c>
      <c r="F287" s="10" t="str">
        <f t="shared" si="72"/>
        <v>piątek</v>
      </c>
      <c r="G287" s="11" t="str">
        <f t="shared" si="73"/>
        <v>2%</v>
      </c>
      <c r="H287" s="1">
        <f t="shared" si="76"/>
        <v>278</v>
      </c>
      <c r="I287" s="34">
        <f t="shared" si="84"/>
        <v>30170</v>
      </c>
      <c r="J287" s="34">
        <f t="shared" si="74"/>
        <v>603.4</v>
      </c>
      <c r="K287" s="35"/>
      <c r="L287" s="35"/>
      <c r="M287" s="3">
        <f t="shared" si="80"/>
        <v>604.7000000000005</v>
      </c>
      <c r="N287" s="3">
        <f t="shared" si="77"/>
        <v>604.7000000000005</v>
      </c>
      <c r="O287" s="3">
        <f t="shared" si="78"/>
        <v>600</v>
      </c>
      <c r="P287" s="3">
        <f t="shared" si="79"/>
        <v>4.7000000000005002</v>
      </c>
      <c r="Q287" s="5">
        <f t="shared" si="82"/>
        <v>600</v>
      </c>
      <c r="R287" s="12">
        <f t="shared" si="81"/>
        <v>6.6999999999999718</v>
      </c>
      <c r="S287" s="62">
        <f t="shared" si="83"/>
        <v>0</v>
      </c>
    </row>
    <row r="288" spans="1:19" x14ac:dyDescent="0.2">
      <c r="A288" s="86"/>
      <c r="B288" s="66">
        <f t="shared" si="69"/>
        <v>36</v>
      </c>
      <c r="C288" s="8">
        <f t="shared" si="75"/>
        <v>41384</v>
      </c>
      <c r="D288" s="9">
        <f t="shared" si="70"/>
        <v>6</v>
      </c>
      <c r="E288" s="9" t="str">
        <f t="shared" si="71"/>
        <v>sobota</v>
      </c>
      <c r="F288" s="10" t="str">
        <f t="shared" si="72"/>
        <v>sobota</v>
      </c>
      <c r="G288" s="11" t="str">
        <f t="shared" si="73"/>
        <v>1,5%</v>
      </c>
      <c r="H288" s="1">
        <f t="shared" si="76"/>
        <v>279</v>
      </c>
      <c r="I288" s="34">
        <f t="shared" si="84"/>
        <v>30520</v>
      </c>
      <c r="J288" s="34">
        <f t="shared" si="74"/>
        <v>457.8</v>
      </c>
      <c r="K288" s="35"/>
      <c r="L288" s="35"/>
      <c r="M288" s="3">
        <f t="shared" si="80"/>
        <v>462.50000000000051</v>
      </c>
      <c r="N288" s="3">
        <f t="shared" si="77"/>
        <v>462.50000000000051</v>
      </c>
      <c r="O288" s="3">
        <f t="shared" si="78"/>
        <v>460</v>
      </c>
      <c r="P288" s="3">
        <f t="shared" si="79"/>
        <v>2.5000000000005116</v>
      </c>
      <c r="Q288" s="5">
        <f t="shared" si="82"/>
        <v>600</v>
      </c>
      <c r="R288" s="12">
        <f t="shared" si="81"/>
        <v>6.8499999999999721</v>
      </c>
      <c r="S288" s="62">
        <f t="shared" si="83"/>
        <v>0</v>
      </c>
    </row>
    <row r="289" spans="1:19" x14ac:dyDescent="0.2">
      <c r="A289" s="86"/>
      <c r="B289" s="66">
        <f t="shared" si="69"/>
        <v>37</v>
      </c>
      <c r="C289" s="8">
        <f t="shared" si="75"/>
        <v>41385</v>
      </c>
      <c r="D289" s="9">
        <f t="shared" si="70"/>
        <v>7</v>
      </c>
      <c r="E289" s="9" t="str">
        <f t="shared" si="71"/>
        <v>niedziela</v>
      </c>
      <c r="F289" s="10" t="str">
        <f t="shared" si="72"/>
        <v>niedziela</v>
      </c>
      <c r="G289" s="11" t="str">
        <f t="shared" si="73"/>
        <v>1,5%</v>
      </c>
      <c r="H289" s="1">
        <f t="shared" si="76"/>
        <v>280</v>
      </c>
      <c r="I289" s="34">
        <f t="shared" si="84"/>
        <v>30730</v>
      </c>
      <c r="J289" s="34">
        <f t="shared" si="74"/>
        <v>460.95</v>
      </c>
      <c r="K289" s="35"/>
      <c r="L289" s="35"/>
      <c r="M289" s="3">
        <f t="shared" si="80"/>
        <v>463.4500000000005</v>
      </c>
      <c r="N289" s="3">
        <f t="shared" si="77"/>
        <v>463.4500000000005</v>
      </c>
      <c r="O289" s="3">
        <f t="shared" si="78"/>
        <v>460</v>
      </c>
      <c r="P289" s="3">
        <f t="shared" si="79"/>
        <v>3.4500000000005002</v>
      </c>
      <c r="Q289" s="5">
        <f t="shared" si="82"/>
        <v>460</v>
      </c>
      <c r="R289" s="12">
        <f t="shared" si="81"/>
        <v>6.9999999999999725</v>
      </c>
      <c r="S289" s="62">
        <f t="shared" si="83"/>
        <v>0</v>
      </c>
    </row>
    <row r="290" spans="1:19" x14ac:dyDescent="0.2">
      <c r="A290" s="86"/>
      <c r="B290" s="66">
        <f t="shared" si="69"/>
        <v>38</v>
      </c>
      <c r="C290" s="8">
        <f t="shared" si="75"/>
        <v>41386</v>
      </c>
      <c r="D290" s="9">
        <f t="shared" si="70"/>
        <v>1</v>
      </c>
      <c r="E290" s="9" t="str">
        <f t="shared" si="71"/>
        <v>poniedziałek</v>
      </c>
      <c r="F290" s="10" t="str">
        <f t="shared" si="72"/>
        <v>poniedziałek</v>
      </c>
      <c r="G290" s="11" t="str">
        <f t="shared" si="73"/>
        <v>2%</v>
      </c>
      <c r="H290" s="1">
        <f t="shared" si="76"/>
        <v>281</v>
      </c>
      <c r="I290" s="34">
        <f t="shared" si="84"/>
        <v>30930</v>
      </c>
      <c r="J290" s="34">
        <f t="shared" si="74"/>
        <v>618.6</v>
      </c>
      <c r="K290" s="35"/>
      <c r="L290" s="35"/>
      <c r="M290" s="3">
        <f t="shared" si="80"/>
        <v>622.05000000000052</v>
      </c>
      <c r="N290" s="3">
        <f t="shared" si="77"/>
        <v>622.05000000000052</v>
      </c>
      <c r="O290" s="3">
        <f t="shared" si="78"/>
        <v>620</v>
      </c>
      <c r="P290" s="3">
        <f t="shared" si="79"/>
        <v>2.050000000000523</v>
      </c>
      <c r="Q290" s="5">
        <f t="shared" si="82"/>
        <v>460</v>
      </c>
      <c r="R290" s="12">
        <f t="shared" si="81"/>
        <v>7.1999999999999726</v>
      </c>
      <c r="S290" s="62">
        <f t="shared" si="83"/>
        <v>0</v>
      </c>
    </row>
    <row r="291" spans="1:19" x14ac:dyDescent="0.2">
      <c r="A291" s="86"/>
      <c r="B291" s="66">
        <f t="shared" si="69"/>
        <v>39</v>
      </c>
      <c r="C291" s="8">
        <f t="shared" si="75"/>
        <v>41387</v>
      </c>
      <c r="D291" s="9">
        <f t="shared" si="70"/>
        <v>2</v>
      </c>
      <c r="E291" s="9" t="str">
        <f t="shared" si="71"/>
        <v>wtorek</v>
      </c>
      <c r="F291" s="10" t="str">
        <f t="shared" si="72"/>
        <v>wtorek</v>
      </c>
      <c r="G291" s="11" t="str">
        <f t="shared" si="73"/>
        <v>2%</v>
      </c>
      <c r="H291" s="1">
        <f t="shared" si="76"/>
        <v>282</v>
      </c>
      <c r="I291" s="34">
        <f t="shared" si="84"/>
        <v>31290</v>
      </c>
      <c r="J291" s="34">
        <f t="shared" si="74"/>
        <v>625.80000000000007</v>
      </c>
      <c r="K291" s="35"/>
      <c r="L291" s="35"/>
      <c r="M291" s="3">
        <f t="shared" si="80"/>
        <v>627.85000000000059</v>
      </c>
      <c r="N291" s="3">
        <f t="shared" si="77"/>
        <v>627.85000000000059</v>
      </c>
      <c r="O291" s="3">
        <f t="shared" si="78"/>
        <v>620</v>
      </c>
      <c r="P291" s="3">
        <f t="shared" si="79"/>
        <v>7.8500000000005912</v>
      </c>
      <c r="Q291" s="5">
        <f t="shared" si="82"/>
        <v>620</v>
      </c>
      <c r="R291" s="12">
        <f t="shared" si="81"/>
        <v>7.3999999999999728</v>
      </c>
      <c r="S291" s="62">
        <f t="shared" si="83"/>
        <v>0</v>
      </c>
    </row>
    <row r="292" spans="1:19" x14ac:dyDescent="0.2">
      <c r="A292" s="86"/>
      <c r="B292" s="66">
        <f t="shared" si="69"/>
        <v>40</v>
      </c>
      <c r="C292" s="8">
        <f t="shared" si="75"/>
        <v>41388</v>
      </c>
      <c r="D292" s="9">
        <f t="shared" si="70"/>
        <v>3</v>
      </c>
      <c r="E292" s="9" t="str">
        <f t="shared" si="71"/>
        <v>środa</v>
      </c>
      <c r="F292" s="10" t="str">
        <f t="shared" si="72"/>
        <v>środa</v>
      </c>
      <c r="G292" s="11" t="str">
        <f t="shared" si="73"/>
        <v>2%</v>
      </c>
      <c r="H292" s="1">
        <f t="shared" si="76"/>
        <v>283</v>
      </c>
      <c r="I292" s="34">
        <f t="shared" si="84"/>
        <v>31640</v>
      </c>
      <c r="J292" s="34">
        <f t="shared" si="74"/>
        <v>632.80000000000007</v>
      </c>
      <c r="K292" s="35"/>
      <c r="L292" s="35"/>
      <c r="M292" s="3">
        <f t="shared" si="80"/>
        <v>640.65000000000066</v>
      </c>
      <c r="N292" s="3">
        <f t="shared" si="77"/>
        <v>640.65000000000066</v>
      </c>
      <c r="O292" s="3">
        <f t="shared" si="78"/>
        <v>640</v>
      </c>
      <c r="P292" s="3">
        <f t="shared" si="79"/>
        <v>0.65000000000065938</v>
      </c>
      <c r="Q292" s="5">
        <f t="shared" si="82"/>
        <v>620</v>
      </c>
      <c r="R292" s="12">
        <f t="shared" si="81"/>
        <v>7.599999999999973</v>
      </c>
      <c r="S292" s="62">
        <f t="shared" si="83"/>
        <v>0</v>
      </c>
    </row>
    <row r="293" spans="1:19" x14ac:dyDescent="0.2">
      <c r="A293" s="86"/>
      <c r="B293" s="66">
        <f t="shared" si="69"/>
        <v>41</v>
      </c>
      <c r="C293" s="8">
        <f t="shared" si="75"/>
        <v>41389</v>
      </c>
      <c r="D293" s="9">
        <f t="shared" si="70"/>
        <v>4</v>
      </c>
      <c r="E293" s="9" t="str">
        <f t="shared" si="71"/>
        <v>czwartek</v>
      </c>
      <c r="F293" s="10" t="str">
        <f t="shared" si="72"/>
        <v>czwartek</v>
      </c>
      <c r="G293" s="11" t="str">
        <f t="shared" si="73"/>
        <v>2%</v>
      </c>
      <c r="H293" s="1">
        <f t="shared" si="76"/>
        <v>284</v>
      </c>
      <c r="I293" s="34">
        <f t="shared" si="84"/>
        <v>32080</v>
      </c>
      <c r="J293" s="34">
        <f t="shared" si="74"/>
        <v>641.6</v>
      </c>
      <c r="K293" s="35"/>
      <c r="L293" s="35"/>
      <c r="M293" s="3">
        <f t="shared" si="80"/>
        <v>642.25000000000068</v>
      </c>
      <c r="N293" s="3">
        <f t="shared" si="77"/>
        <v>642.25000000000068</v>
      </c>
      <c r="O293" s="3">
        <f t="shared" si="78"/>
        <v>640</v>
      </c>
      <c r="P293" s="3">
        <f t="shared" si="79"/>
        <v>2.2500000000006821</v>
      </c>
      <c r="Q293" s="5">
        <f t="shared" si="82"/>
        <v>640</v>
      </c>
      <c r="R293" s="12">
        <f t="shared" si="81"/>
        <v>7.7999999999999732</v>
      </c>
      <c r="S293" s="62">
        <f t="shared" si="83"/>
        <v>0</v>
      </c>
    </row>
    <row r="294" spans="1:19" x14ac:dyDescent="0.2">
      <c r="A294" s="86"/>
      <c r="B294" s="66">
        <f t="shared" si="69"/>
        <v>42</v>
      </c>
      <c r="C294" s="8">
        <f t="shared" si="75"/>
        <v>41390</v>
      </c>
      <c r="D294" s="9">
        <f t="shared" si="70"/>
        <v>5</v>
      </c>
      <c r="E294" s="9" t="str">
        <f t="shared" si="71"/>
        <v>piątek</v>
      </c>
      <c r="F294" s="10" t="str">
        <f t="shared" si="72"/>
        <v>piątek</v>
      </c>
      <c r="G294" s="11" t="str">
        <f t="shared" si="73"/>
        <v>2%</v>
      </c>
      <c r="H294" s="1">
        <f t="shared" si="76"/>
        <v>285</v>
      </c>
      <c r="I294" s="34">
        <f t="shared" si="84"/>
        <v>32520</v>
      </c>
      <c r="J294" s="34">
        <f t="shared" si="74"/>
        <v>650.4</v>
      </c>
      <c r="K294" s="35"/>
      <c r="L294" s="35"/>
      <c r="M294" s="3">
        <f t="shared" si="80"/>
        <v>652.65000000000066</v>
      </c>
      <c r="N294" s="3">
        <f t="shared" si="77"/>
        <v>652.65000000000066</v>
      </c>
      <c r="O294" s="3">
        <f t="shared" si="78"/>
        <v>650</v>
      </c>
      <c r="P294" s="3">
        <f t="shared" si="79"/>
        <v>2.6500000000006594</v>
      </c>
      <c r="Q294" s="5">
        <f t="shared" si="82"/>
        <v>640</v>
      </c>
      <c r="R294" s="12">
        <f t="shared" si="81"/>
        <v>7.9999999999999734</v>
      </c>
      <c r="S294" s="62">
        <f t="shared" si="83"/>
        <v>0</v>
      </c>
    </row>
    <row r="295" spans="1:19" x14ac:dyDescent="0.2">
      <c r="A295" s="86"/>
      <c r="B295" s="66">
        <f t="shared" si="69"/>
        <v>43</v>
      </c>
      <c r="C295" s="8">
        <f t="shared" si="75"/>
        <v>41391</v>
      </c>
      <c r="D295" s="9">
        <f t="shared" si="70"/>
        <v>6</v>
      </c>
      <c r="E295" s="9" t="str">
        <f t="shared" si="71"/>
        <v>sobota</v>
      </c>
      <c r="F295" s="10" t="str">
        <f t="shared" si="72"/>
        <v>sobota</v>
      </c>
      <c r="G295" s="11" t="str">
        <f t="shared" si="73"/>
        <v>1,5%</v>
      </c>
      <c r="H295" s="1">
        <f t="shared" si="76"/>
        <v>286</v>
      </c>
      <c r="I295" s="34">
        <f t="shared" si="84"/>
        <v>32900</v>
      </c>
      <c r="J295" s="34">
        <f t="shared" si="74"/>
        <v>493.5</v>
      </c>
      <c r="K295" s="35"/>
      <c r="L295" s="35"/>
      <c r="M295" s="3">
        <f t="shared" si="80"/>
        <v>496.15000000000066</v>
      </c>
      <c r="N295" s="3">
        <f t="shared" si="77"/>
        <v>496.15000000000066</v>
      </c>
      <c r="O295" s="3">
        <f t="shared" si="78"/>
        <v>490</v>
      </c>
      <c r="P295" s="3">
        <f t="shared" si="79"/>
        <v>6.1500000000006594</v>
      </c>
      <c r="Q295" s="5">
        <f t="shared" si="82"/>
        <v>650</v>
      </c>
      <c r="R295" s="12">
        <f t="shared" si="81"/>
        <v>8.1499999999999737</v>
      </c>
      <c r="S295" s="62">
        <f t="shared" si="83"/>
        <v>0</v>
      </c>
    </row>
    <row r="296" spans="1:19" x14ac:dyDescent="0.2">
      <c r="A296" s="86"/>
      <c r="B296" s="66">
        <f t="shared" si="69"/>
        <v>44</v>
      </c>
      <c r="C296" s="8">
        <f t="shared" si="75"/>
        <v>41392</v>
      </c>
      <c r="D296" s="9">
        <f t="shared" si="70"/>
        <v>7</v>
      </c>
      <c r="E296" s="9" t="str">
        <f t="shared" si="71"/>
        <v>niedziela</v>
      </c>
      <c r="F296" s="10" t="str">
        <f t="shared" si="72"/>
        <v>niedziela</v>
      </c>
      <c r="G296" s="11" t="str">
        <f t="shared" si="73"/>
        <v>1,5%</v>
      </c>
      <c r="H296" s="1">
        <f t="shared" si="76"/>
        <v>287</v>
      </c>
      <c r="I296" s="34">
        <f t="shared" si="84"/>
        <v>33110</v>
      </c>
      <c r="J296" s="34">
        <f t="shared" si="74"/>
        <v>496.65</v>
      </c>
      <c r="K296" s="35"/>
      <c r="L296" s="35"/>
      <c r="M296" s="3">
        <f t="shared" si="80"/>
        <v>502.80000000000064</v>
      </c>
      <c r="N296" s="3">
        <f t="shared" si="77"/>
        <v>502.80000000000064</v>
      </c>
      <c r="O296" s="3">
        <f t="shared" si="78"/>
        <v>500</v>
      </c>
      <c r="P296" s="3">
        <f t="shared" si="79"/>
        <v>2.8000000000006366</v>
      </c>
      <c r="Q296" s="5">
        <f t="shared" si="82"/>
        <v>490</v>
      </c>
      <c r="R296" s="12">
        <f t="shared" si="81"/>
        <v>8.2999999999999741</v>
      </c>
      <c r="S296" s="62">
        <f t="shared" si="83"/>
        <v>0</v>
      </c>
    </row>
    <row r="297" spans="1:19" x14ac:dyDescent="0.2">
      <c r="A297" s="86"/>
      <c r="B297" s="66">
        <f t="shared" si="69"/>
        <v>45</v>
      </c>
      <c r="C297" s="8">
        <f t="shared" si="75"/>
        <v>41393</v>
      </c>
      <c r="D297" s="9">
        <f t="shared" si="70"/>
        <v>1</v>
      </c>
      <c r="E297" s="9" t="str">
        <f t="shared" si="71"/>
        <v>poniedziałek</v>
      </c>
      <c r="F297" s="10" t="str">
        <f t="shared" si="72"/>
        <v>poniedziałek</v>
      </c>
      <c r="G297" s="11" t="str">
        <f t="shared" si="73"/>
        <v>2%</v>
      </c>
      <c r="H297" s="1">
        <f t="shared" si="76"/>
        <v>288</v>
      </c>
      <c r="I297" s="34">
        <f t="shared" si="84"/>
        <v>33340</v>
      </c>
      <c r="J297" s="34">
        <f t="shared" si="74"/>
        <v>666.80000000000007</v>
      </c>
      <c r="K297" s="35"/>
      <c r="L297" s="35"/>
      <c r="M297" s="3">
        <f t="shared" si="80"/>
        <v>669.6000000000007</v>
      </c>
      <c r="N297" s="3">
        <f t="shared" si="77"/>
        <v>669.6000000000007</v>
      </c>
      <c r="O297" s="3">
        <f t="shared" si="78"/>
        <v>660</v>
      </c>
      <c r="P297" s="3">
        <f t="shared" si="79"/>
        <v>9.6000000000007049</v>
      </c>
      <c r="Q297" s="5">
        <f t="shared" si="82"/>
        <v>500</v>
      </c>
      <c r="R297" s="12">
        <f t="shared" si="81"/>
        <v>8.4999999999999734</v>
      </c>
      <c r="S297" s="62">
        <f t="shared" si="83"/>
        <v>0</v>
      </c>
    </row>
    <row r="298" spans="1:19" x14ac:dyDescent="0.2">
      <c r="A298" s="86"/>
      <c r="B298" s="66">
        <f t="shared" si="69"/>
        <v>46</v>
      </c>
      <c r="C298" s="8">
        <f t="shared" si="75"/>
        <v>41394</v>
      </c>
      <c r="D298" s="9">
        <f t="shared" si="70"/>
        <v>2</v>
      </c>
      <c r="E298" s="9" t="str">
        <f t="shared" si="71"/>
        <v>wtorek</v>
      </c>
      <c r="F298" s="10" t="str">
        <f t="shared" si="72"/>
        <v>wtorek</v>
      </c>
      <c r="G298" s="11" t="str">
        <f t="shared" si="73"/>
        <v>2%</v>
      </c>
      <c r="H298" s="1">
        <f t="shared" si="76"/>
        <v>289</v>
      </c>
      <c r="I298" s="34">
        <f t="shared" si="84"/>
        <v>33720</v>
      </c>
      <c r="J298" s="34">
        <f t="shared" si="74"/>
        <v>674.4</v>
      </c>
      <c r="K298" s="35"/>
      <c r="L298" s="35"/>
      <c r="M298" s="3">
        <f t="shared" si="80"/>
        <v>684.00000000000068</v>
      </c>
      <c r="N298" s="3">
        <f t="shared" si="77"/>
        <v>684.00000000000068</v>
      </c>
      <c r="O298" s="3">
        <f t="shared" si="78"/>
        <v>680</v>
      </c>
      <c r="P298" s="3">
        <f t="shared" si="79"/>
        <v>4.0000000000006821</v>
      </c>
      <c r="Q298" s="5">
        <f t="shared" si="82"/>
        <v>660</v>
      </c>
      <c r="R298" s="12">
        <f t="shared" si="81"/>
        <v>8.6999999999999726</v>
      </c>
      <c r="S298" s="62">
        <f t="shared" si="83"/>
        <v>0</v>
      </c>
    </row>
    <row r="299" spans="1:19" x14ac:dyDescent="0.2">
      <c r="A299" s="86"/>
      <c r="B299" s="66">
        <f t="shared" si="69"/>
        <v>47</v>
      </c>
      <c r="C299" s="8">
        <f t="shared" si="75"/>
        <v>41395</v>
      </c>
      <c r="D299" s="9">
        <f t="shared" si="70"/>
        <v>3</v>
      </c>
      <c r="E299" s="9" t="str">
        <f t="shared" si="71"/>
        <v>środa</v>
      </c>
      <c r="F299" s="10" t="str">
        <f t="shared" si="72"/>
        <v>środa</v>
      </c>
      <c r="G299" s="11" t="str">
        <f t="shared" si="73"/>
        <v>2%</v>
      </c>
      <c r="H299" s="1">
        <f t="shared" si="76"/>
        <v>290</v>
      </c>
      <c r="I299" s="34">
        <f t="shared" si="84"/>
        <v>34110</v>
      </c>
      <c r="J299" s="34">
        <f t="shared" si="74"/>
        <v>682.2</v>
      </c>
      <c r="K299" s="35"/>
      <c r="L299" s="35"/>
      <c r="M299" s="3">
        <f t="shared" si="80"/>
        <v>686.20000000000073</v>
      </c>
      <c r="N299" s="3">
        <f t="shared" si="77"/>
        <v>686.20000000000073</v>
      </c>
      <c r="O299" s="3">
        <f t="shared" si="78"/>
        <v>680</v>
      </c>
      <c r="P299" s="3">
        <f t="shared" si="79"/>
        <v>6.2000000000007276</v>
      </c>
      <c r="Q299" s="5">
        <f t="shared" si="82"/>
        <v>680</v>
      </c>
      <c r="R299" s="12">
        <f t="shared" si="81"/>
        <v>8.8999999999999719</v>
      </c>
      <c r="S299" s="62">
        <f t="shared" si="83"/>
        <v>0</v>
      </c>
    </row>
    <row r="300" spans="1:19" x14ac:dyDescent="0.2">
      <c r="A300" s="86"/>
      <c r="B300" s="66">
        <f t="shared" si="69"/>
        <v>48</v>
      </c>
      <c r="C300" s="8">
        <f t="shared" si="75"/>
        <v>41396</v>
      </c>
      <c r="D300" s="9">
        <f t="shared" si="70"/>
        <v>4</v>
      </c>
      <c r="E300" s="9" t="str">
        <f t="shared" si="71"/>
        <v>czwartek</v>
      </c>
      <c r="F300" s="10" t="str">
        <f t="shared" si="72"/>
        <v>czwartek</v>
      </c>
      <c r="G300" s="11" t="str">
        <f t="shared" si="73"/>
        <v>2%</v>
      </c>
      <c r="H300" s="1">
        <f t="shared" si="76"/>
        <v>291</v>
      </c>
      <c r="I300" s="34">
        <f t="shared" si="84"/>
        <v>34570</v>
      </c>
      <c r="J300" s="34">
        <f t="shared" si="74"/>
        <v>691.4</v>
      </c>
      <c r="K300" s="35"/>
      <c r="L300" s="35"/>
      <c r="M300" s="3">
        <f t="shared" si="80"/>
        <v>697.6000000000007</v>
      </c>
      <c r="N300" s="3">
        <f t="shared" si="77"/>
        <v>697.6000000000007</v>
      </c>
      <c r="O300" s="3">
        <f t="shared" si="78"/>
        <v>690</v>
      </c>
      <c r="P300" s="3">
        <f t="shared" si="79"/>
        <v>7.6000000000007049</v>
      </c>
      <c r="Q300" s="5">
        <f t="shared" si="82"/>
        <v>680</v>
      </c>
      <c r="R300" s="12">
        <f t="shared" si="81"/>
        <v>9.0999999999999712</v>
      </c>
      <c r="S300" s="62">
        <f t="shared" si="83"/>
        <v>0</v>
      </c>
    </row>
    <row r="301" spans="1:19" x14ac:dyDescent="0.2">
      <c r="A301" s="86"/>
      <c r="B301" s="66">
        <f t="shared" si="69"/>
        <v>49</v>
      </c>
      <c r="C301" s="8">
        <f t="shared" si="75"/>
        <v>41397</v>
      </c>
      <c r="D301" s="9">
        <f t="shared" si="70"/>
        <v>5</v>
      </c>
      <c r="E301" s="9" t="str">
        <f t="shared" si="71"/>
        <v>piątek</v>
      </c>
      <c r="F301" s="10" t="str">
        <f t="shared" si="72"/>
        <v>piątek</v>
      </c>
      <c r="G301" s="11" t="str">
        <f t="shared" si="73"/>
        <v>2%</v>
      </c>
      <c r="H301" s="1">
        <f t="shared" si="76"/>
        <v>292</v>
      </c>
      <c r="I301" s="34">
        <f t="shared" si="84"/>
        <v>35050</v>
      </c>
      <c r="J301" s="34">
        <f t="shared" si="74"/>
        <v>701</v>
      </c>
      <c r="K301" s="35"/>
      <c r="L301" s="35"/>
      <c r="M301" s="3">
        <f t="shared" si="80"/>
        <v>708.6000000000007</v>
      </c>
      <c r="N301" s="3">
        <f t="shared" si="77"/>
        <v>708.6000000000007</v>
      </c>
      <c r="O301" s="3">
        <f t="shared" si="78"/>
        <v>700</v>
      </c>
      <c r="P301" s="3">
        <f t="shared" si="79"/>
        <v>8.6000000000007049</v>
      </c>
      <c r="Q301" s="5">
        <f t="shared" si="82"/>
        <v>690</v>
      </c>
      <c r="R301" s="12">
        <f t="shared" si="81"/>
        <v>9.2999999999999705</v>
      </c>
      <c r="S301" s="62">
        <f t="shared" si="83"/>
        <v>0</v>
      </c>
    </row>
    <row r="302" spans="1:19" x14ac:dyDescent="0.2">
      <c r="A302" s="86"/>
      <c r="B302" s="66">
        <f t="shared" si="69"/>
        <v>50</v>
      </c>
      <c r="C302" s="8">
        <f t="shared" si="75"/>
        <v>41398</v>
      </c>
      <c r="D302" s="9">
        <f t="shared" si="70"/>
        <v>6</v>
      </c>
      <c r="E302" s="9" t="str">
        <f t="shared" si="71"/>
        <v>sobota</v>
      </c>
      <c r="F302" s="10" t="str">
        <f t="shared" si="72"/>
        <v>sobota</v>
      </c>
      <c r="G302" s="11" t="str">
        <f t="shared" si="73"/>
        <v>1,5%</v>
      </c>
      <c r="H302" s="1">
        <f t="shared" si="76"/>
        <v>293</v>
      </c>
      <c r="I302" s="34">
        <f t="shared" si="84"/>
        <v>35450</v>
      </c>
      <c r="J302" s="34">
        <f t="shared" si="74"/>
        <v>531.75</v>
      </c>
      <c r="K302" s="35"/>
      <c r="L302" s="35"/>
      <c r="M302" s="3">
        <f t="shared" si="80"/>
        <v>540.3500000000007</v>
      </c>
      <c r="N302" s="3">
        <f t="shared" si="77"/>
        <v>540.3500000000007</v>
      </c>
      <c r="O302" s="3">
        <f t="shared" si="78"/>
        <v>540</v>
      </c>
      <c r="P302" s="3">
        <f t="shared" si="79"/>
        <v>0.35000000000070486</v>
      </c>
      <c r="Q302" s="5">
        <f t="shared" si="82"/>
        <v>700</v>
      </c>
      <c r="R302" s="12">
        <f t="shared" si="81"/>
        <v>9.4499999999999709</v>
      </c>
      <c r="S302" s="62">
        <f t="shared" si="83"/>
        <v>0</v>
      </c>
    </row>
    <row r="303" spans="1:19" x14ac:dyDescent="0.2">
      <c r="A303" s="86"/>
      <c r="B303" s="66">
        <f t="shared" si="69"/>
        <v>51</v>
      </c>
      <c r="C303" s="8">
        <f t="shared" si="75"/>
        <v>41399</v>
      </c>
      <c r="D303" s="9">
        <f t="shared" si="70"/>
        <v>7</v>
      </c>
      <c r="E303" s="9" t="str">
        <f t="shared" si="71"/>
        <v>niedziela</v>
      </c>
      <c r="F303" s="10" t="str">
        <f t="shared" si="72"/>
        <v>niedziela</v>
      </c>
      <c r="G303" s="11" t="str">
        <f t="shared" si="73"/>
        <v>1,5%</v>
      </c>
      <c r="H303" s="1">
        <f t="shared" si="76"/>
        <v>294</v>
      </c>
      <c r="I303" s="34">
        <f t="shared" si="84"/>
        <v>35700</v>
      </c>
      <c r="J303" s="34">
        <f t="shared" si="74"/>
        <v>535.5</v>
      </c>
      <c r="K303" s="35"/>
      <c r="L303" s="35"/>
      <c r="M303" s="3">
        <f t="shared" si="80"/>
        <v>535.8500000000007</v>
      </c>
      <c r="N303" s="3">
        <f t="shared" si="77"/>
        <v>535.8500000000007</v>
      </c>
      <c r="O303" s="3">
        <f t="shared" si="78"/>
        <v>530</v>
      </c>
      <c r="P303" s="3">
        <f t="shared" si="79"/>
        <v>5.8500000000007049</v>
      </c>
      <c r="Q303" s="5">
        <f t="shared" si="82"/>
        <v>540</v>
      </c>
      <c r="R303" s="12">
        <f t="shared" si="81"/>
        <v>9.5999999999999712</v>
      </c>
      <c r="S303" s="62">
        <f t="shared" si="83"/>
        <v>0</v>
      </c>
    </row>
    <row r="304" spans="1:19" x14ac:dyDescent="0.2">
      <c r="A304" s="86"/>
      <c r="B304" s="66">
        <f t="shared" si="69"/>
        <v>52</v>
      </c>
      <c r="C304" s="8">
        <f t="shared" si="75"/>
        <v>41400</v>
      </c>
      <c r="D304" s="9">
        <f t="shared" si="70"/>
        <v>1</v>
      </c>
      <c r="E304" s="9" t="str">
        <f t="shared" si="71"/>
        <v>poniedziałek</v>
      </c>
      <c r="F304" s="10" t="str">
        <f t="shared" si="72"/>
        <v>poniedziałek</v>
      </c>
      <c r="G304" s="11" t="str">
        <f t="shared" si="73"/>
        <v>2%</v>
      </c>
      <c r="H304" s="1">
        <f t="shared" si="76"/>
        <v>295</v>
      </c>
      <c r="I304" s="34">
        <f t="shared" si="84"/>
        <v>35930</v>
      </c>
      <c r="J304" s="34">
        <f t="shared" si="74"/>
        <v>718.6</v>
      </c>
      <c r="K304" s="35"/>
      <c r="L304" s="35"/>
      <c r="M304" s="3">
        <f t="shared" si="80"/>
        <v>724.45000000000073</v>
      </c>
      <c r="N304" s="3">
        <f t="shared" si="77"/>
        <v>724.45000000000073</v>
      </c>
      <c r="O304" s="3">
        <f t="shared" si="78"/>
        <v>720</v>
      </c>
      <c r="P304" s="3">
        <f t="shared" si="79"/>
        <v>4.4500000000007276</v>
      </c>
      <c r="Q304" s="5">
        <f t="shared" si="82"/>
        <v>530</v>
      </c>
      <c r="R304" s="12">
        <f t="shared" si="81"/>
        <v>9.7999999999999705</v>
      </c>
      <c r="S304" s="62">
        <f t="shared" si="83"/>
        <v>0</v>
      </c>
    </row>
    <row r="305" spans="1:19" x14ac:dyDescent="0.2">
      <c r="A305" s="86"/>
      <c r="B305" s="66">
        <f t="shared" si="69"/>
        <v>53</v>
      </c>
      <c r="C305" s="8">
        <f t="shared" si="75"/>
        <v>41401</v>
      </c>
      <c r="D305" s="9">
        <f t="shared" si="70"/>
        <v>2</v>
      </c>
      <c r="E305" s="9" t="str">
        <f t="shared" si="71"/>
        <v>wtorek</v>
      </c>
      <c r="F305" s="10" t="str">
        <f t="shared" si="72"/>
        <v>wtorek</v>
      </c>
      <c r="G305" s="11" t="str">
        <f t="shared" si="73"/>
        <v>2%</v>
      </c>
      <c r="H305" s="1">
        <f t="shared" si="76"/>
        <v>296</v>
      </c>
      <c r="I305" s="34">
        <f t="shared" si="84"/>
        <v>36350</v>
      </c>
      <c r="J305" s="34">
        <f t="shared" si="74"/>
        <v>727</v>
      </c>
      <c r="K305" s="35"/>
      <c r="L305" s="35"/>
      <c r="M305" s="3">
        <f t="shared" si="80"/>
        <v>731.45000000000073</v>
      </c>
      <c r="N305" s="3">
        <f t="shared" si="77"/>
        <v>731.45000000000073</v>
      </c>
      <c r="O305" s="3">
        <f t="shared" si="78"/>
        <v>730</v>
      </c>
      <c r="P305" s="3">
        <f t="shared" si="79"/>
        <v>1.4500000000007276</v>
      </c>
      <c r="Q305" s="5">
        <f t="shared" si="82"/>
        <v>720</v>
      </c>
      <c r="R305" s="12">
        <f t="shared" si="81"/>
        <v>9.9999999999999698</v>
      </c>
      <c r="S305" s="62">
        <f t="shared" si="83"/>
        <v>0</v>
      </c>
    </row>
    <row r="306" spans="1:19" x14ac:dyDescent="0.2">
      <c r="A306" s="86"/>
      <c r="B306" s="66">
        <f t="shared" si="69"/>
        <v>54</v>
      </c>
      <c r="C306" s="8">
        <f t="shared" si="75"/>
        <v>41402</v>
      </c>
      <c r="D306" s="9">
        <f t="shared" si="70"/>
        <v>3</v>
      </c>
      <c r="E306" s="9" t="str">
        <f t="shared" si="71"/>
        <v>środa</v>
      </c>
      <c r="F306" s="10" t="str">
        <f t="shared" si="72"/>
        <v>środa</v>
      </c>
      <c r="G306" s="11" t="str">
        <f t="shared" si="73"/>
        <v>2%</v>
      </c>
      <c r="H306" s="1">
        <f t="shared" si="76"/>
        <v>297</v>
      </c>
      <c r="I306" s="34">
        <f t="shared" si="84"/>
        <v>36770</v>
      </c>
      <c r="J306" s="34">
        <f t="shared" si="74"/>
        <v>735.4</v>
      </c>
      <c r="K306" s="35"/>
      <c r="L306" s="35"/>
      <c r="M306" s="3">
        <f t="shared" si="80"/>
        <v>736.8500000000007</v>
      </c>
      <c r="N306" s="3">
        <f t="shared" si="77"/>
        <v>736.8500000000007</v>
      </c>
      <c r="O306" s="3">
        <f t="shared" si="78"/>
        <v>730</v>
      </c>
      <c r="P306" s="3">
        <f t="shared" si="79"/>
        <v>6.8500000000007049</v>
      </c>
      <c r="Q306" s="5">
        <f t="shared" si="82"/>
        <v>730</v>
      </c>
      <c r="R306" s="12">
        <f t="shared" si="81"/>
        <v>10.199999999999969</v>
      </c>
      <c r="S306" s="62">
        <f t="shared" si="83"/>
        <v>0</v>
      </c>
    </row>
    <row r="307" spans="1:19" x14ac:dyDescent="0.2">
      <c r="A307" s="86"/>
      <c r="B307" s="66">
        <f t="shared" si="69"/>
        <v>55</v>
      </c>
      <c r="C307" s="8">
        <f t="shared" si="75"/>
        <v>41403</v>
      </c>
      <c r="D307" s="9">
        <f t="shared" si="70"/>
        <v>4</v>
      </c>
      <c r="E307" s="9" t="str">
        <f t="shared" si="71"/>
        <v>czwartek</v>
      </c>
      <c r="F307" s="10" t="str">
        <f t="shared" si="72"/>
        <v>czwartek</v>
      </c>
      <c r="G307" s="11" t="str">
        <f t="shared" si="73"/>
        <v>2%</v>
      </c>
      <c r="H307" s="1">
        <f t="shared" si="76"/>
        <v>298</v>
      </c>
      <c r="I307" s="34">
        <f t="shared" si="84"/>
        <v>37260</v>
      </c>
      <c r="J307" s="34">
        <f t="shared" si="74"/>
        <v>745.2</v>
      </c>
      <c r="K307" s="35"/>
      <c r="L307" s="35"/>
      <c r="M307" s="3">
        <f t="shared" si="80"/>
        <v>752.05000000000075</v>
      </c>
      <c r="N307" s="3">
        <f t="shared" si="77"/>
        <v>752.05000000000075</v>
      </c>
      <c r="O307" s="3">
        <f t="shared" si="78"/>
        <v>750</v>
      </c>
      <c r="P307" s="3">
        <f t="shared" si="79"/>
        <v>2.0500000000007503</v>
      </c>
      <c r="Q307" s="5">
        <f t="shared" si="82"/>
        <v>730</v>
      </c>
      <c r="R307" s="12">
        <f t="shared" si="81"/>
        <v>10.399999999999968</v>
      </c>
      <c r="S307" s="62">
        <f t="shared" si="83"/>
        <v>0</v>
      </c>
    </row>
    <row r="308" spans="1:19" x14ac:dyDescent="0.2">
      <c r="A308" s="86"/>
      <c r="B308" s="66">
        <f t="shared" si="69"/>
        <v>56</v>
      </c>
      <c r="C308" s="8">
        <f t="shared" si="75"/>
        <v>41404</v>
      </c>
      <c r="D308" s="9">
        <f t="shared" si="70"/>
        <v>5</v>
      </c>
      <c r="E308" s="9" t="str">
        <f t="shared" si="71"/>
        <v>piątek</v>
      </c>
      <c r="F308" s="10" t="str">
        <f t="shared" si="72"/>
        <v>piątek</v>
      </c>
      <c r="G308" s="11" t="str">
        <f t="shared" si="73"/>
        <v>2%</v>
      </c>
      <c r="H308" s="1">
        <f t="shared" si="76"/>
        <v>299</v>
      </c>
      <c r="I308" s="34">
        <f t="shared" si="84"/>
        <v>37780</v>
      </c>
      <c r="J308" s="34">
        <f t="shared" si="74"/>
        <v>755.6</v>
      </c>
      <c r="K308" s="35"/>
      <c r="L308" s="35"/>
      <c r="M308" s="3">
        <f t="shared" si="80"/>
        <v>757.65000000000077</v>
      </c>
      <c r="N308" s="3">
        <f t="shared" si="77"/>
        <v>757.65000000000077</v>
      </c>
      <c r="O308" s="3">
        <f t="shared" si="78"/>
        <v>750</v>
      </c>
      <c r="P308" s="3">
        <f t="shared" si="79"/>
        <v>7.6500000000007731</v>
      </c>
      <c r="Q308" s="5">
        <f t="shared" si="82"/>
        <v>750</v>
      </c>
      <c r="R308" s="12">
        <f t="shared" si="81"/>
        <v>10.599999999999968</v>
      </c>
      <c r="S308" s="62">
        <f t="shared" si="83"/>
        <v>0</v>
      </c>
    </row>
    <row r="309" spans="1:19" x14ac:dyDescent="0.2">
      <c r="A309" s="86"/>
      <c r="B309" s="66">
        <f t="shared" si="69"/>
        <v>57</v>
      </c>
      <c r="C309" s="8">
        <f t="shared" si="75"/>
        <v>41405</v>
      </c>
      <c r="D309" s="9">
        <f t="shared" si="70"/>
        <v>6</v>
      </c>
      <c r="E309" s="9" t="str">
        <f t="shared" si="71"/>
        <v>sobota</v>
      </c>
      <c r="F309" s="10" t="str">
        <f t="shared" si="72"/>
        <v>sobota</v>
      </c>
      <c r="G309" s="11" t="str">
        <f t="shared" si="73"/>
        <v>1,5%</v>
      </c>
      <c r="H309" s="1">
        <f t="shared" si="76"/>
        <v>300</v>
      </c>
      <c r="I309" s="34">
        <f t="shared" si="84"/>
        <v>38210</v>
      </c>
      <c r="J309" s="34">
        <f t="shared" si="74"/>
        <v>573.15</v>
      </c>
      <c r="K309" s="35"/>
      <c r="L309" s="35"/>
      <c r="M309" s="3">
        <f t="shared" si="80"/>
        <v>580.80000000000075</v>
      </c>
      <c r="N309" s="3">
        <f t="shared" si="77"/>
        <v>580.80000000000075</v>
      </c>
      <c r="O309" s="3">
        <f t="shared" si="78"/>
        <v>580</v>
      </c>
      <c r="P309" s="3">
        <f t="shared" si="79"/>
        <v>0.80000000000075033</v>
      </c>
      <c r="Q309" s="5">
        <f t="shared" si="82"/>
        <v>750</v>
      </c>
      <c r="R309" s="12">
        <f t="shared" si="81"/>
        <v>10.749999999999968</v>
      </c>
      <c r="S309" s="62">
        <f t="shared" si="83"/>
        <v>0</v>
      </c>
    </row>
    <row r="310" spans="1:19" x14ac:dyDescent="0.2">
      <c r="A310" s="86"/>
      <c r="B310" s="66">
        <f t="shared" si="69"/>
        <v>58</v>
      </c>
      <c r="C310" s="8">
        <f t="shared" si="75"/>
        <v>41406</v>
      </c>
      <c r="D310" s="9">
        <f t="shared" si="70"/>
        <v>7</v>
      </c>
      <c r="E310" s="9" t="str">
        <f t="shared" si="71"/>
        <v>niedziela</v>
      </c>
      <c r="F310" s="10" t="str">
        <f t="shared" si="72"/>
        <v>niedziela</v>
      </c>
      <c r="G310" s="11" t="str">
        <f t="shared" si="73"/>
        <v>1,5%</v>
      </c>
      <c r="H310" s="1">
        <f t="shared" si="76"/>
        <v>301</v>
      </c>
      <c r="I310" s="34">
        <f t="shared" si="84"/>
        <v>38480</v>
      </c>
      <c r="J310" s="34">
        <f t="shared" si="74"/>
        <v>577.19999999999993</v>
      </c>
      <c r="K310" s="35"/>
      <c r="L310" s="35"/>
      <c r="M310" s="3">
        <f t="shared" si="80"/>
        <v>578.00000000000068</v>
      </c>
      <c r="N310" s="3">
        <f t="shared" si="77"/>
        <v>578.00000000000068</v>
      </c>
      <c r="O310" s="3">
        <f t="shared" si="78"/>
        <v>570</v>
      </c>
      <c r="P310" s="3">
        <f t="shared" si="79"/>
        <v>8.0000000000006821</v>
      </c>
      <c r="Q310" s="5">
        <f t="shared" si="82"/>
        <v>580</v>
      </c>
      <c r="R310" s="12">
        <f t="shared" si="81"/>
        <v>10.899999999999968</v>
      </c>
      <c r="S310" s="62">
        <f t="shared" si="83"/>
        <v>0</v>
      </c>
    </row>
    <row r="311" spans="1:19" x14ac:dyDescent="0.2">
      <c r="A311" s="86"/>
      <c r="B311" s="66">
        <f t="shared" si="69"/>
        <v>59</v>
      </c>
      <c r="C311" s="8">
        <f t="shared" si="75"/>
        <v>41407</v>
      </c>
      <c r="D311" s="9">
        <f t="shared" si="70"/>
        <v>1</v>
      </c>
      <c r="E311" s="9" t="str">
        <f t="shared" si="71"/>
        <v>poniedziałek</v>
      </c>
      <c r="F311" s="10" t="str">
        <f t="shared" si="72"/>
        <v>poniedziałek</v>
      </c>
      <c r="G311" s="11" t="str">
        <f t="shared" si="73"/>
        <v>2%</v>
      </c>
      <c r="H311" s="1">
        <f t="shared" si="76"/>
        <v>302</v>
      </c>
      <c r="I311" s="34">
        <f t="shared" si="84"/>
        <v>38720</v>
      </c>
      <c r="J311" s="34">
        <f t="shared" si="74"/>
        <v>774.4</v>
      </c>
      <c r="K311" s="35"/>
      <c r="L311" s="35"/>
      <c r="M311" s="3">
        <f t="shared" si="80"/>
        <v>782.40000000000066</v>
      </c>
      <c r="N311" s="3">
        <f t="shared" si="77"/>
        <v>782.40000000000066</v>
      </c>
      <c r="O311" s="3">
        <f t="shared" si="78"/>
        <v>780</v>
      </c>
      <c r="P311" s="3">
        <f t="shared" si="79"/>
        <v>2.4000000000006594</v>
      </c>
      <c r="Q311" s="5">
        <f t="shared" si="82"/>
        <v>570</v>
      </c>
      <c r="R311" s="12">
        <f t="shared" si="81"/>
        <v>11.099999999999968</v>
      </c>
      <c r="S311" s="62">
        <f t="shared" si="83"/>
        <v>0</v>
      </c>
    </row>
    <row r="312" spans="1:19" x14ac:dyDescent="0.2">
      <c r="A312" s="86"/>
      <c r="B312" s="66">
        <f t="shared" si="69"/>
        <v>60</v>
      </c>
      <c r="C312" s="8">
        <f t="shared" si="75"/>
        <v>41408</v>
      </c>
      <c r="D312" s="9">
        <f t="shared" si="70"/>
        <v>2</v>
      </c>
      <c r="E312" s="9" t="str">
        <f t="shared" si="71"/>
        <v>wtorek</v>
      </c>
      <c r="F312" s="10" t="str">
        <f t="shared" si="72"/>
        <v>wtorek</v>
      </c>
      <c r="G312" s="11" t="str">
        <f t="shared" si="73"/>
        <v>2%</v>
      </c>
      <c r="H312" s="1">
        <f t="shared" si="76"/>
        <v>303</v>
      </c>
      <c r="I312" s="34">
        <f t="shared" si="84"/>
        <v>39180</v>
      </c>
      <c r="J312" s="34">
        <f t="shared" si="74"/>
        <v>783.6</v>
      </c>
      <c r="K312" s="35"/>
      <c r="L312" s="35"/>
      <c r="M312" s="3">
        <f t="shared" si="80"/>
        <v>786.00000000000068</v>
      </c>
      <c r="N312" s="3">
        <f t="shared" si="77"/>
        <v>786.00000000000068</v>
      </c>
      <c r="O312" s="3">
        <f t="shared" si="78"/>
        <v>780</v>
      </c>
      <c r="P312" s="3">
        <f t="shared" si="79"/>
        <v>6.0000000000006821</v>
      </c>
      <c r="Q312" s="5">
        <f t="shared" si="82"/>
        <v>780</v>
      </c>
      <c r="R312" s="12">
        <f t="shared" si="81"/>
        <v>11.299999999999967</v>
      </c>
      <c r="S312" s="62">
        <f t="shared" si="83"/>
        <v>0</v>
      </c>
    </row>
    <row r="313" spans="1:19" x14ac:dyDescent="0.2">
      <c r="A313" s="86"/>
      <c r="B313" s="66">
        <f t="shared" si="69"/>
        <v>61</v>
      </c>
      <c r="C313" s="8">
        <f t="shared" si="75"/>
        <v>41409</v>
      </c>
      <c r="D313" s="9">
        <f t="shared" si="70"/>
        <v>3</v>
      </c>
      <c r="E313" s="9" t="str">
        <f t="shared" si="71"/>
        <v>środa</v>
      </c>
      <c r="F313" s="10" t="str">
        <f t="shared" si="72"/>
        <v>środa</v>
      </c>
      <c r="G313" s="11" t="str">
        <f t="shared" si="73"/>
        <v>2%</v>
      </c>
      <c r="H313" s="1">
        <f t="shared" si="76"/>
        <v>304</v>
      </c>
      <c r="I313" s="34">
        <f t="shared" si="84"/>
        <v>39630</v>
      </c>
      <c r="J313" s="34">
        <f t="shared" si="74"/>
        <v>792.6</v>
      </c>
      <c r="K313" s="35"/>
      <c r="L313" s="35"/>
      <c r="M313" s="3">
        <f t="shared" si="80"/>
        <v>798.6000000000007</v>
      </c>
      <c r="N313" s="3">
        <f t="shared" si="77"/>
        <v>798.6000000000007</v>
      </c>
      <c r="O313" s="3">
        <f t="shared" si="78"/>
        <v>790</v>
      </c>
      <c r="P313" s="3">
        <f t="shared" si="79"/>
        <v>8.6000000000007049</v>
      </c>
      <c r="Q313" s="5">
        <f t="shared" si="82"/>
        <v>780</v>
      </c>
      <c r="R313" s="12">
        <f t="shared" si="81"/>
        <v>11.499999999999966</v>
      </c>
      <c r="S313" s="62">
        <f t="shared" si="83"/>
        <v>0</v>
      </c>
    </row>
    <row r="314" spans="1:19" x14ac:dyDescent="0.2">
      <c r="A314" s="86"/>
      <c r="B314" s="66">
        <f t="shared" si="69"/>
        <v>62</v>
      </c>
      <c r="C314" s="8">
        <f t="shared" si="75"/>
        <v>41410</v>
      </c>
      <c r="D314" s="9">
        <f t="shared" si="70"/>
        <v>4</v>
      </c>
      <c r="E314" s="9" t="str">
        <f t="shared" si="71"/>
        <v>czwartek</v>
      </c>
      <c r="F314" s="10" t="str">
        <f t="shared" si="72"/>
        <v>czwartek</v>
      </c>
      <c r="G314" s="11" t="str">
        <f t="shared" si="73"/>
        <v>2%</v>
      </c>
      <c r="H314" s="1">
        <f t="shared" si="76"/>
        <v>305</v>
      </c>
      <c r="I314" s="34">
        <f t="shared" si="84"/>
        <v>40160</v>
      </c>
      <c r="J314" s="34">
        <f t="shared" si="74"/>
        <v>803.2</v>
      </c>
      <c r="K314" s="35"/>
      <c r="L314" s="35"/>
      <c r="M314" s="3">
        <f t="shared" si="80"/>
        <v>811.80000000000075</v>
      </c>
      <c r="N314" s="3">
        <f t="shared" si="77"/>
        <v>811.80000000000075</v>
      </c>
      <c r="O314" s="3">
        <f t="shared" si="78"/>
        <v>810</v>
      </c>
      <c r="P314" s="3">
        <f t="shared" si="79"/>
        <v>1.8000000000007503</v>
      </c>
      <c r="Q314" s="5">
        <f t="shared" si="82"/>
        <v>790</v>
      </c>
      <c r="R314" s="12">
        <f t="shared" si="81"/>
        <v>11.699999999999966</v>
      </c>
      <c r="S314" s="62">
        <f t="shared" si="83"/>
        <v>0</v>
      </c>
    </row>
    <row r="315" spans="1:19" x14ac:dyDescent="0.2">
      <c r="A315" s="86"/>
      <c r="B315" s="66">
        <f t="shared" si="69"/>
        <v>63</v>
      </c>
      <c r="C315" s="8">
        <f t="shared" si="75"/>
        <v>41411</v>
      </c>
      <c r="D315" s="9">
        <f t="shared" si="70"/>
        <v>5</v>
      </c>
      <c r="E315" s="9" t="str">
        <f t="shared" si="71"/>
        <v>piątek</v>
      </c>
      <c r="F315" s="10" t="str">
        <f t="shared" si="72"/>
        <v>piątek</v>
      </c>
      <c r="G315" s="11" t="str">
        <f t="shared" si="73"/>
        <v>2%</v>
      </c>
      <c r="H315" s="1">
        <f t="shared" si="76"/>
        <v>306</v>
      </c>
      <c r="I315" s="34">
        <f t="shared" si="84"/>
        <v>40720</v>
      </c>
      <c r="J315" s="34">
        <f t="shared" si="74"/>
        <v>814.4</v>
      </c>
      <c r="K315" s="35"/>
      <c r="L315" s="35"/>
      <c r="M315" s="3">
        <f t="shared" si="80"/>
        <v>816.20000000000073</v>
      </c>
      <c r="N315" s="3">
        <f t="shared" si="77"/>
        <v>816.20000000000073</v>
      </c>
      <c r="O315" s="3">
        <f t="shared" si="78"/>
        <v>810</v>
      </c>
      <c r="P315" s="3">
        <f t="shared" si="79"/>
        <v>6.2000000000007276</v>
      </c>
      <c r="Q315" s="5">
        <f t="shared" si="82"/>
        <v>810</v>
      </c>
      <c r="R315" s="12">
        <f t="shared" si="81"/>
        <v>11.899999999999965</v>
      </c>
      <c r="S315" s="62">
        <f t="shared" si="83"/>
        <v>0</v>
      </c>
    </row>
    <row r="316" spans="1:19" x14ac:dyDescent="0.2">
      <c r="A316" s="86"/>
      <c r="B316" s="66">
        <f t="shared" si="69"/>
        <v>64</v>
      </c>
      <c r="C316" s="8">
        <f t="shared" si="75"/>
        <v>41412</v>
      </c>
      <c r="D316" s="9">
        <f t="shared" si="70"/>
        <v>6</v>
      </c>
      <c r="E316" s="9" t="str">
        <f t="shared" si="71"/>
        <v>sobota</v>
      </c>
      <c r="F316" s="10" t="str">
        <f t="shared" si="72"/>
        <v>sobota</v>
      </c>
      <c r="G316" s="11" t="str">
        <f t="shared" si="73"/>
        <v>1,5%</v>
      </c>
      <c r="H316" s="1">
        <f t="shared" si="76"/>
        <v>307</v>
      </c>
      <c r="I316" s="34">
        <f t="shared" si="84"/>
        <v>41190</v>
      </c>
      <c r="J316" s="34">
        <f t="shared" si="74"/>
        <v>617.85</v>
      </c>
      <c r="K316" s="35"/>
      <c r="L316" s="35"/>
      <c r="M316" s="3">
        <f t="shared" si="80"/>
        <v>624.05000000000075</v>
      </c>
      <c r="N316" s="3">
        <f t="shared" si="77"/>
        <v>624.05000000000075</v>
      </c>
      <c r="O316" s="3">
        <f t="shared" si="78"/>
        <v>620</v>
      </c>
      <c r="P316" s="3">
        <f t="shared" si="79"/>
        <v>4.0500000000007503</v>
      </c>
      <c r="Q316" s="5">
        <f t="shared" si="82"/>
        <v>810</v>
      </c>
      <c r="R316" s="12">
        <f t="shared" si="81"/>
        <v>12.049999999999965</v>
      </c>
      <c r="S316" s="62">
        <f t="shared" si="83"/>
        <v>0</v>
      </c>
    </row>
    <row r="317" spans="1:19" x14ac:dyDescent="0.2">
      <c r="A317" s="86"/>
      <c r="B317" s="66">
        <f t="shared" si="69"/>
        <v>65</v>
      </c>
      <c r="C317" s="8">
        <f t="shared" si="75"/>
        <v>41413</v>
      </c>
      <c r="D317" s="9">
        <f t="shared" si="70"/>
        <v>7</v>
      </c>
      <c r="E317" s="9" t="str">
        <f t="shared" si="71"/>
        <v>niedziela</v>
      </c>
      <c r="F317" s="10" t="str">
        <f t="shared" si="72"/>
        <v>niedziela</v>
      </c>
      <c r="G317" s="11" t="str">
        <f t="shared" si="73"/>
        <v>1,5%</v>
      </c>
      <c r="H317" s="1">
        <f t="shared" si="76"/>
        <v>308</v>
      </c>
      <c r="I317" s="34">
        <f t="shared" si="84"/>
        <v>41470</v>
      </c>
      <c r="J317" s="34">
        <f t="shared" si="74"/>
        <v>622.04999999999995</v>
      </c>
      <c r="K317" s="35"/>
      <c r="L317" s="35"/>
      <c r="M317" s="3">
        <f t="shared" si="80"/>
        <v>626.1000000000007</v>
      </c>
      <c r="N317" s="3">
        <f t="shared" si="77"/>
        <v>626.1000000000007</v>
      </c>
      <c r="O317" s="3">
        <f t="shared" si="78"/>
        <v>620</v>
      </c>
      <c r="P317" s="3">
        <f t="shared" si="79"/>
        <v>6.1000000000007049</v>
      </c>
      <c r="Q317" s="5">
        <f t="shared" si="82"/>
        <v>620</v>
      </c>
      <c r="R317" s="12">
        <f t="shared" si="81"/>
        <v>12.199999999999966</v>
      </c>
      <c r="S317" s="62">
        <f t="shared" si="83"/>
        <v>0</v>
      </c>
    </row>
    <row r="318" spans="1:19" x14ac:dyDescent="0.2">
      <c r="A318" s="86"/>
      <c r="B318" s="66">
        <f t="shared" si="69"/>
        <v>66</v>
      </c>
      <c r="C318" s="8">
        <f t="shared" si="75"/>
        <v>41414</v>
      </c>
      <c r="D318" s="9">
        <f t="shared" si="70"/>
        <v>1</v>
      </c>
      <c r="E318" s="9" t="str">
        <f t="shared" si="71"/>
        <v>poniedziałek</v>
      </c>
      <c r="F318" s="10" t="str">
        <f t="shared" si="72"/>
        <v>poniedziałek</v>
      </c>
      <c r="G318" s="11" t="str">
        <f t="shared" si="73"/>
        <v>2%</v>
      </c>
      <c r="H318" s="1">
        <f t="shared" si="76"/>
        <v>309</v>
      </c>
      <c r="I318" s="34">
        <f t="shared" si="84"/>
        <v>41740</v>
      </c>
      <c r="J318" s="34">
        <f t="shared" si="74"/>
        <v>834.80000000000007</v>
      </c>
      <c r="K318" s="35"/>
      <c r="L318" s="35"/>
      <c r="M318" s="3">
        <f t="shared" si="80"/>
        <v>840.90000000000077</v>
      </c>
      <c r="N318" s="3">
        <f t="shared" si="77"/>
        <v>840.90000000000077</v>
      </c>
      <c r="O318" s="3">
        <f t="shared" si="78"/>
        <v>840</v>
      </c>
      <c r="P318" s="3">
        <f t="shared" si="79"/>
        <v>0.90000000000077307</v>
      </c>
      <c r="Q318" s="5">
        <f t="shared" si="82"/>
        <v>620</v>
      </c>
      <c r="R318" s="12">
        <f t="shared" si="81"/>
        <v>12.399999999999965</v>
      </c>
      <c r="S318" s="62">
        <f t="shared" si="83"/>
        <v>0</v>
      </c>
    </row>
    <row r="319" spans="1:19" x14ac:dyDescent="0.2">
      <c r="A319" s="86"/>
      <c r="B319" s="66">
        <f t="shared" ref="B319:B333" si="85">B318+1</f>
        <v>67</v>
      </c>
      <c r="C319" s="8">
        <f t="shared" si="75"/>
        <v>41415</v>
      </c>
      <c r="D319" s="9">
        <f t="shared" si="70"/>
        <v>2</v>
      </c>
      <c r="E319" s="9" t="str">
        <f t="shared" si="71"/>
        <v>wtorek</v>
      </c>
      <c r="F319" s="10" t="str">
        <f t="shared" si="72"/>
        <v>wtorek</v>
      </c>
      <c r="G319" s="11" t="str">
        <f t="shared" si="73"/>
        <v>2%</v>
      </c>
      <c r="H319" s="1">
        <f t="shared" si="76"/>
        <v>310</v>
      </c>
      <c r="I319" s="34">
        <f t="shared" si="84"/>
        <v>42230</v>
      </c>
      <c r="J319" s="34">
        <f t="shared" si="74"/>
        <v>844.6</v>
      </c>
      <c r="K319" s="35"/>
      <c r="L319" s="35"/>
      <c r="M319" s="3">
        <f t="shared" si="80"/>
        <v>845.5000000000008</v>
      </c>
      <c r="N319" s="3">
        <f t="shared" si="77"/>
        <v>845.5000000000008</v>
      </c>
      <c r="O319" s="3">
        <f t="shared" si="78"/>
        <v>840</v>
      </c>
      <c r="P319" s="3">
        <f t="shared" si="79"/>
        <v>5.5000000000007958</v>
      </c>
      <c r="Q319" s="5">
        <f t="shared" si="82"/>
        <v>840</v>
      </c>
      <c r="R319" s="12">
        <f t="shared" si="81"/>
        <v>12.599999999999964</v>
      </c>
      <c r="S319" s="62">
        <f t="shared" si="83"/>
        <v>0</v>
      </c>
    </row>
    <row r="320" spans="1:19" x14ac:dyDescent="0.2">
      <c r="A320" s="86"/>
      <c r="B320" s="66">
        <f t="shared" si="85"/>
        <v>68</v>
      </c>
      <c r="C320" s="8">
        <f t="shared" si="75"/>
        <v>41416</v>
      </c>
      <c r="D320" s="9">
        <f t="shared" si="70"/>
        <v>3</v>
      </c>
      <c r="E320" s="9" t="str">
        <f t="shared" si="71"/>
        <v>środa</v>
      </c>
      <c r="F320" s="10" t="str">
        <f t="shared" si="72"/>
        <v>środa</v>
      </c>
      <c r="G320" s="11" t="str">
        <f t="shared" si="73"/>
        <v>2%</v>
      </c>
      <c r="H320" s="1">
        <f t="shared" si="76"/>
        <v>311</v>
      </c>
      <c r="I320" s="34">
        <f t="shared" si="84"/>
        <v>42710</v>
      </c>
      <c r="J320" s="34">
        <f t="shared" si="74"/>
        <v>854.2</v>
      </c>
      <c r="K320" s="35"/>
      <c r="L320" s="35"/>
      <c r="M320" s="3">
        <f t="shared" si="80"/>
        <v>859.70000000000084</v>
      </c>
      <c r="N320" s="3">
        <f t="shared" si="77"/>
        <v>859.70000000000084</v>
      </c>
      <c r="O320" s="3">
        <f t="shared" si="78"/>
        <v>850</v>
      </c>
      <c r="P320" s="3">
        <f t="shared" si="79"/>
        <v>9.7000000000008413</v>
      </c>
      <c r="Q320" s="5">
        <f t="shared" si="82"/>
        <v>840</v>
      </c>
      <c r="R320" s="12">
        <f t="shared" si="81"/>
        <v>12.799999999999963</v>
      </c>
      <c r="S320" s="62">
        <f t="shared" si="83"/>
        <v>0</v>
      </c>
    </row>
    <row r="321" spans="1:19" x14ac:dyDescent="0.2">
      <c r="A321" s="86"/>
      <c r="B321" s="66">
        <f t="shared" si="85"/>
        <v>69</v>
      </c>
      <c r="C321" s="8">
        <f t="shared" si="75"/>
        <v>41417</v>
      </c>
      <c r="D321" s="9">
        <f t="shared" si="70"/>
        <v>4</v>
      </c>
      <c r="E321" s="9" t="str">
        <f t="shared" si="71"/>
        <v>czwartek</v>
      </c>
      <c r="F321" s="10" t="str">
        <f t="shared" si="72"/>
        <v>czwartek</v>
      </c>
      <c r="G321" s="11" t="str">
        <f t="shared" si="73"/>
        <v>2%</v>
      </c>
      <c r="H321" s="1">
        <f t="shared" si="76"/>
        <v>312</v>
      </c>
      <c r="I321" s="34">
        <f t="shared" si="84"/>
        <v>43290</v>
      </c>
      <c r="J321" s="34">
        <f t="shared" si="74"/>
        <v>865.80000000000007</v>
      </c>
      <c r="K321" s="35"/>
      <c r="L321" s="35"/>
      <c r="M321" s="3">
        <f t="shared" si="80"/>
        <v>875.50000000000091</v>
      </c>
      <c r="N321" s="3">
        <f t="shared" si="77"/>
        <v>875.50000000000091</v>
      </c>
      <c r="O321" s="3">
        <f t="shared" si="78"/>
        <v>870</v>
      </c>
      <c r="P321" s="3">
        <f t="shared" si="79"/>
        <v>5.5000000000009095</v>
      </c>
      <c r="Q321" s="5">
        <f t="shared" si="82"/>
        <v>850</v>
      </c>
      <c r="R321" s="12">
        <f t="shared" si="81"/>
        <v>12.999999999999963</v>
      </c>
      <c r="S321" s="62">
        <f t="shared" si="83"/>
        <v>0</v>
      </c>
    </row>
    <row r="322" spans="1:19" x14ac:dyDescent="0.2">
      <c r="A322" s="86"/>
      <c r="B322" s="66">
        <f t="shared" si="85"/>
        <v>70</v>
      </c>
      <c r="C322" s="8">
        <f t="shared" si="75"/>
        <v>41418</v>
      </c>
      <c r="D322" s="9">
        <f t="shared" si="70"/>
        <v>5</v>
      </c>
      <c r="E322" s="9" t="str">
        <f t="shared" si="71"/>
        <v>piątek</v>
      </c>
      <c r="F322" s="10" t="str">
        <f t="shared" si="72"/>
        <v>piątek</v>
      </c>
      <c r="G322" s="11" t="str">
        <f t="shared" si="73"/>
        <v>2%</v>
      </c>
      <c r="H322" s="1">
        <f t="shared" si="76"/>
        <v>313</v>
      </c>
      <c r="I322" s="34">
        <f t="shared" si="84"/>
        <v>43890</v>
      </c>
      <c r="J322" s="34">
        <f t="shared" si="74"/>
        <v>877.80000000000007</v>
      </c>
      <c r="K322" s="35"/>
      <c r="L322" s="35"/>
      <c r="M322" s="3">
        <f t="shared" si="80"/>
        <v>883.30000000000098</v>
      </c>
      <c r="N322" s="3">
        <f t="shared" si="77"/>
        <v>883.30000000000098</v>
      </c>
      <c r="O322" s="3">
        <f t="shared" si="78"/>
        <v>880</v>
      </c>
      <c r="P322" s="3">
        <f t="shared" si="79"/>
        <v>3.3000000000009777</v>
      </c>
      <c r="Q322" s="5">
        <f t="shared" si="82"/>
        <v>870</v>
      </c>
      <c r="R322" s="12">
        <f t="shared" si="81"/>
        <v>13.199999999999962</v>
      </c>
      <c r="S322" s="62">
        <f t="shared" si="83"/>
        <v>0</v>
      </c>
    </row>
    <row r="323" spans="1:19" x14ac:dyDescent="0.2">
      <c r="A323" s="86"/>
      <c r="B323" s="66">
        <f t="shared" si="85"/>
        <v>71</v>
      </c>
      <c r="C323" s="8">
        <f t="shared" si="75"/>
        <v>41419</v>
      </c>
      <c r="D323" s="9">
        <f t="shared" si="70"/>
        <v>6</v>
      </c>
      <c r="E323" s="9" t="str">
        <f t="shared" si="71"/>
        <v>sobota</v>
      </c>
      <c r="F323" s="10" t="str">
        <f t="shared" si="72"/>
        <v>sobota</v>
      </c>
      <c r="G323" s="11" t="str">
        <f t="shared" si="73"/>
        <v>1,5%</v>
      </c>
      <c r="H323" s="1">
        <f t="shared" si="76"/>
        <v>314</v>
      </c>
      <c r="I323" s="34">
        <f t="shared" si="84"/>
        <v>44400</v>
      </c>
      <c r="J323" s="34">
        <f t="shared" si="74"/>
        <v>666</v>
      </c>
      <c r="K323" s="35"/>
      <c r="L323" s="35"/>
      <c r="M323" s="3">
        <f t="shared" si="80"/>
        <v>669.30000000000098</v>
      </c>
      <c r="N323" s="3">
        <f t="shared" si="77"/>
        <v>669.30000000000098</v>
      </c>
      <c r="O323" s="3">
        <f t="shared" si="78"/>
        <v>660</v>
      </c>
      <c r="P323" s="3">
        <f t="shared" si="79"/>
        <v>9.3000000000009777</v>
      </c>
      <c r="Q323" s="5">
        <f t="shared" si="82"/>
        <v>880</v>
      </c>
      <c r="R323" s="12">
        <f t="shared" si="81"/>
        <v>13.349999999999962</v>
      </c>
      <c r="S323" s="62">
        <f t="shared" si="83"/>
        <v>0</v>
      </c>
    </row>
    <row r="324" spans="1:19" x14ac:dyDescent="0.2">
      <c r="A324" s="86"/>
      <c r="B324" s="66">
        <f t="shared" si="85"/>
        <v>72</v>
      </c>
      <c r="C324" s="8">
        <f t="shared" si="75"/>
        <v>41420</v>
      </c>
      <c r="D324" s="9">
        <f t="shared" si="70"/>
        <v>7</v>
      </c>
      <c r="E324" s="9" t="str">
        <f t="shared" si="71"/>
        <v>niedziela</v>
      </c>
      <c r="F324" s="10" t="str">
        <f t="shared" si="72"/>
        <v>niedziela</v>
      </c>
      <c r="G324" s="11" t="str">
        <f t="shared" si="73"/>
        <v>1,5%</v>
      </c>
      <c r="H324" s="1">
        <f t="shared" si="76"/>
        <v>315</v>
      </c>
      <c r="I324" s="34">
        <f t="shared" si="84"/>
        <v>44690</v>
      </c>
      <c r="J324" s="34">
        <f t="shared" si="74"/>
        <v>670.35</v>
      </c>
      <c r="K324" s="35"/>
      <c r="L324" s="35"/>
      <c r="M324" s="3">
        <f t="shared" si="80"/>
        <v>679.650000000001</v>
      </c>
      <c r="N324" s="3">
        <f t="shared" si="77"/>
        <v>679.650000000001</v>
      </c>
      <c r="O324" s="3">
        <f t="shared" si="78"/>
        <v>670</v>
      </c>
      <c r="P324" s="3">
        <f t="shared" si="79"/>
        <v>9.6500000000010004</v>
      </c>
      <c r="Q324" s="5">
        <f t="shared" si="82"/>
        <v>660</v>
      </c>
      <c r="R324" s="12">
        <f t="shared" si="81"/>
        <v>13.499999999999963</v>
      </c>
      <c r="S324" s="62">
        <f t="shared" si="83"/>
        <v>0</v>
      </c>
    </row>
    <row r="325" spans="1:19" x14ac:dyDescent="0.2">
      <c r="A325" s="86"/>
      <c r="B325" s="66">
        <f t="shared" si="85"/>
        <v>73</v>
      </c>
      <c r="C325" s="8">
        <f t="shared" si="75"/>
        <v>41421</v>
      </c>
      <c r="D325" s="9">
        <f t="shared" si="70"/>
        <v>1</v>
      </c>
      <c r="E325" s="9" t="str">
        <f t="shared" si="71"/>
        <v>poniedziałek</v>
      </c>
      <c r="F325" s="10" t="str">
        <f t="shared" si="72"/>
        <v>poniedziałek</v>
      </c>
      <c r="G325" s="11" t="str">
        <f t="shared" si="73"/>
        <v>2%</v>
      </c>
      <c r="H325" s="1">
        <f t="shared" si="76"/>
        <v>316</v>
      </c>
      <c r="I325" s="34">
        <f t="shared" si="84"/>
        <v>44990</v>
      </c>
      <c r="J325" s="34">
        <f t="shared" si="74"/>
        <v>899.80000000000007</v>
      </c>
      <c r="K325" s="35"/>
      <c r="L325" s="35"/>
      <c r="M325" s="3">
        <f t="shared" si="80"/>
        <v>909.45000000000107</v>
      </c>
      <c r="N325" s="3">
        <f t="shared" si="77"/>
        <v>909.45000000000107</v>
      </c>
      <c r="O325" s="3">
        <f t="shared" si="78"/>
        <v>900</v>
      </c>
      <c r="P325" s="3">
        <f t="shared" si="79"/>
        <v>9.4500000000010687</v>
      </c>
      <c r="Q325" s="5">
        <f t="shared" si="82"/>
        <v>670</v>
      </c>
      <c r="R325" s="12">
        <f t="shared" si="81"/>
        <v>13.699999999999962</v>
      </c>
      <c r="S325" s="62">
        <f t="shared" si="83"/>
        <v>0</v>
      </c>
    </row>
    <row r="326" spans="1:19" x14ac:dyDescent="0.2">
      <c r="A326" s="86"/>
      <c r="B326" s="66">
        <f t="shared" si="85"/>
        <v>74</v>
      </c>
      <c r="C326" s="8">
        <f t="shared" si="75"/>
        <v>41422</v>
      </c>
      <c r="D326" s="9">
        <f t="shared" si="70"/>
        <v>2</v>
      </c>
      <c r="E326" s="9" t="str">
        <f t="shared" si="71"/>
        <v>wtorek</v>
      </c>
      <c r="F326" s="10" t="str">
        <f t="shared" si="72"/>
        <v>wtorek</v>
      </c>
      <c r="G326" s="11" t="str">
        <f t="shared" si="73"/>
        <v>2%</v>
      </c>
      <c r="H326" s="1">
        <f t="shared" si="76"/>
        <v>317</v>
      </c>
      <c r="I326" s="34">
        <f t="shared" si="84"/>
        <v>45510</v>
      </c>
      <c r="J326" s="34">
        <f t="shared" si="74"/>
        <v>910.2</v>
      </c>
      <c r="K326" s="35"/>
      <c r="L326" s="35"/>
      <c r="M326" s="3">
        <f t="shared" si="80"/>
        <v>919.65000000000111</v>
      </c>
      <c r="N326" s="3">
        <f t="shared" si="77"/>
        <v>919.65000000000111</v>
      </c>
      <c r="O326" s="3">
        <f t="shared" si="78"/>
        <v>910</v>
      </c>
      <c r="P326" s="3">
        <f t="shared" si="79"/>
        <v>9.6500000000011141</v>
      </c>
      <c r="Q326" s="5">
        <f t="shared" si="82"/>
        <v>900</v>
      </c>
      <c r="R326" s="12">
        <f t="shared" si="81"/>
        <v>13.899999999999961</v>
      </c>
      <c r="S326" s="62">
        <f t="shared" si="83"/>
        <v>0</v>
      </c>
    </row>
    <row r="327" spans="1:19" x14ac:dyDescent="0.2">
      <c r="A327" s="86"/>
      <c r="B327" s="66">
        <f t="shared" si="85"/>
        <v>75</v>
      </c>
      <c r="C327" s="8">
        <f t="shared" si="75"/>
        <v>41423</v>
      </c>
      <c r="D327" s="9">
        <f t="shared" si="70"/>
        <v>3</v>
      </c>
      <c r="E327" s="9" t="str">
        <f t="shared" si="71"/>
        <v>środa</v>
      </c>
      <c r="F327" s="10" t="str">
        <f t="shared" si="72"/>
        <v>środa</v>
      </c>
      <c r="G327" s="11" t="str">
        <f t="shared" si="73"/>
        <v>2%</v>
      </c>
      <c r="H327" s="1">
        <f t="shared" si="76"/>
        <v>318</v>
      </c>
      <c r="I327" s="34">
        <f t="shared" si="84"/>
        <v>46040</v>
      </c>
      <c r="J327" s="34">
        <f t="shared" si="74"/>
        <v>920.80000000000007</v>
      </c>
      <c r="K327" s="35"/>
      <c r="L327" s="35"/>
      <c r="M327" s="3">
        <f t="shared" si="80"/>
        <v>930.45000000000118</v>
      </c>
      <c r="N327" s="3">
        <f t="shared" si="77"/>
        <v>930.45000000000118</v>
      </c>
      <c r="O327" s="3">
        <f t="shared" si="78"/>
        <v>930</v>
      </c>
      <c r="P327" s="3">
        <f t="shared" si="79"/>
        <v>0.45000000000118234</v>
      </c>
      <c r="Q327" s="5">
        <f t="shared" si="82"/>
        <v>910</v>
      </c>
      <c r="R327" s="12">
        <f t="shared" si="81"/>
        <v>14.099999999999961</v>
      </c>
      <c r="S327" s="62">
        <f t="shared" si="83"/>
        <v>0</v>
      </c>
    </row>
    <row r="328" spans="1:19" x14ac:dyDescent="0.2">
      <c r="A328" s="86"/>
      <c r="B328" s="66">
        <f t="shared" si="85"/>
        <v>76</v>
      </c>
      <c r="C328" s="8">
        <f t="shared" si="75"/>
        <v>41424</v>
      </c>
      <c r="D328" s="9">
        <f t="shared" si="70"/>
        <v>4</v>
      </c>
      <c r="E328" s="9" t="str">
        <f t="shared" si="71"/>
        <v>czwartek</v>
      </c>
      <c r="F328" s="10" t="str">
        <f t="shared" si="72"/>
        <v>czwartek</v>
      </c>
      <c r="G328" s="11" t="str">
        <f t="shared" si="73"/>
        <v>2%</v>
      </c>
      <c r="H328" s="1">
        <f t="shared" si="76"/>
        <v>319</v>
      </c>
      <c r="I328" s="34">
        <f t="shared" si="84"/>
        <v>46670</v>
      </c>
      <c r="J328" s="34">
        <f t="shared" si="74"/>
        <v>933.4</v>
      </c>
      <c r="K328" s="35"/>
      <c r="L328" s="35"/>
      <c r="M328" s="3">
        <f t="shared" si="80"/>
        <v>933.85000000000116</v>
      </c>
      <c r="N328" s="3">
        <f t="shared" si="77"/>
        <v>933.85000000000116</v>
      </c>
      <c r="O328" s="3">
        <f t="shared" si="78"/>
        <v>930</v>
      </c>
      <c r="P328" s="3">
        <f t="shared" si="79"/>
        <v>3.8500000000011596</v>
      </c>
      <c r="Q328" s="5">
        <f t="shared" si="82"/>
        <v>930</v>
      </c>
      <c r="R328" s="12">
        <f t="shared" si="81"/>
        <v>14.29999999999996</v>
      </c>
      <c r="S328" s="62">
        <f t="shared" si="83"/>
        <v>0</v>
      </c>
    </row>
    <row r="329" spans="1:19" x14ac:dyDescent="0.2">
      <c r="A329" s="86"/>
      <c r="B329" s="66">
        <f t="shared" si="85"/>
        <v>77</v>
      </c>
      <c r="C329" s="8">
        <f t="shared" si="75"/>
        <v>41425</v>
      </c>
      <c r="D329" s="9">
        <f t="shared" si="70"/>
        <v>5</v>
      </c>
      <c r="E329" s="9" t="str">
        <f t="shared" si="71"/>
        <v>piątek</v>
      </c>
      <c r="F329" s="10" t="str">
        <f t="shared" si="72"/>
        <v>piątek</v>
      </c>
      <c r="G329" s="11" t="str">
        <f t="shared" si="73"/>
        <v>2%</v>
      </c>
      <c r="H329" s="1">
        <f t="shared" si="76"/>
        <v>320</v>
      </c>
      <c r="I329" s="34">
        <f t="shared" si="84"/>
        <v>47310</v>
      </c>
      <c r="J329" s="34">
        <f t="shared" si="74"/>
        <v>946.2</v>
      </c>
      <c r="K329" s="35"/>
      <c r="L329" s="35"/>
      <c r="M329" s="3">
        <f t="shared" si="80"/>
        <v>950.05000000000121</v>
      </c>
      <c r="N329" s="3">
        <f t="shared" si="77"/>
        <v>950.05000000000121</v>
      </c>
      <c r="O329" s="3">
        <f t="shared" si="78"/>
        <v>950</v>
      </c>
      <c r="P329" s="3">
        <f t="shared" si="79"/>
        <v>5.000000000120508E-2</v>
      </c>
      <c r="Q329" s="5">
        <f t="shared" si="82"/>
        <v>930</v>
      </c>
      <c r="R329" s="12">
        <f t="shared" si="81"/>
        <v>14.499999999999959</v>
      </c>
      <c r="S329" s="62">
        <f t="shared" si="83"/>
        <v>0</v>
      </c>
    </row>
    <row r="330" spans="1:19" x14ac:dyDescent="0.2">
      <c r="A330" s="86"/>
      <c r="B330" s="66">
        <f t="shared" si="85"/>
        <v>78</v>
      </c>
      <c r="C330" s="8">
        <f t="shared" si="75"/>
        <v>41426</v>
      </c>
      <c r="D330" s="9">
        <f t="shared" ref="D330:D375" si="86">WEEKDAY(C330,2)</f>
        <v>6</v>
      </c>
      <c r="E330" s="9" t="str">
        <f t="shared" ref="E330:E375" si="87">IF(D330=1,"poniedziałek",IF(D330=2,"wtorek", IF(D330=3,"środa",IF(D330=4,"czwartek", IF(D330=5,"piątek", IF(D330=6, "sobota", IF(D330=7, "niedziela")))))))</f>
        <v>sobota</v>
      </c>
      <c r="F330" s="10" t="str">
        <f t="shared" ref="F330:F375" si="88">E330</f>
        <v>sobota</v>
      </c>
      <c r="G330" s="11" t="str">
        <f t="shared" ref="G330:G375" si="89">IF(D330=1,"2%",IF(D330=2,"2%", IF(D330=3,"2%",IF(D330=4,"2%", IF(D330=5,"2%", IF(D330=6, "1,5%", IF(D330=7, "1,5%")))))))</f>
        <v>1,5%</v>
      </c>
      <c r="H330" s="1">
        <f t="shared" si="76"/>
        <v>321</v>
      </c>
      <c r="I330" s="34">
        <f t="shared" si="84"/>
        <v>47870</v>
      </c>
      <c r="J330" s="34">
        <f t="shared" ref="J330:J375" si="90">I330*G330</f>
        <v>718.05</v>
      </c>
      <c r="K330" s="35"/>
      <c r="L330" s="35"/>
      <c r="M330" s="3">
        <f t="shared" si="80"/>
        <v>718.10000000000116</v>
      </c>
      <c r="N330" s="3">
        <f t="shared" si="77"/>
        <v>718.10000000000116</v>
      </c>
      <c r="O330" s="3">
        <f t="shared" si="78"/>
        <v>710</v>
      </c>
      <c r="P330" s="3">
        <f t="shared" si="79"/>
        <v>8.1000000000011596</v>
      </c>
      <c r="Q330" s="5">
        <f t="shared" si="82"/>
        <v>950</v>
      </c>
      <c r="R330" s="12">
        <f t="shared" si="81"/>
        <v>14.649999999999959</v>
      </c>
      <c r="S330" s="62">
        <f t="shared" si="83"/>
        <v>0</v>
      </c>
    </row>
    <row r="331" spans="1:19" x14ac:dyDescent="0.2">
      <c r="A331" s="86"/>
      <c r="B331" s="66">
        <f t="shared" si="85"/>
        <v>79</v>
      </c>
      <c r="C331" s="8">
        <f t="shared" ref="C331:C375" si="91">C330+1</f>
        <v>41427</v>
      </c>
      <c r="D331" s="10">
        <f t="shared" si="86"/>
        <v>7</v>
      </c>
      <c r="E331" s="10" t="str">
        <f t="shared" si="87"/>
        <v>niedziela</v>
      </c>
      <c r="F331" s="10" t="str">
        <f t="shared" si="88"/>
        <v>niedziela</v>
      </c>
      <c r="G331" s="11" t="str">
        <f t="shared" si="89"/>
        <v>1,5%</v>
      </c>
      <c r="H331" s="1">
        <f t="shared" ref="H331:H375" si="92">H330+1</f>
        <v>322</v>
      </c>
      <c r="I331" s="34">
        <f t="shared" si="84"/>
        <v>48180</v>
      </c>
      <c r="J331" s="34">
        <f t="shared" si="90"/>
        <v>722.69999999999993</v>
      </c>
      <c r="K331" s="35"/>
      <c r="L331" s="35"/>
      <c r="M331" s="3">
        <f t="shared" si="80"/>
        <v>730.80000000000109</v>
      </c>
      <c r="N331" s="3">
        <f t="shared" ref="N331:N375" si="93">M331-L331</f>
        <v>730.80000000000109</v>
      </c>
      <c r="O331" s="3">
        <f t="shared" ref="O331:O375" si="94">FLOOR(N331,10)</f>
        <v>730</v>
      </c>
      <c r="P331" s="3">
        <f t="shared" ref="P331:P375" si="95">M331-L331-O331</f>
        <v>0.80000000000109139</v>
      </c>
      <c r="Q331" s="5">
        <f t="shared" si="82"/>
        <v>710</v>
      </c>
      <c r="R331" s="12">
        <f t="shared" si="81"/>
        <v>14.79999999999996</v>
      </c>
      <c r="S331" s="62">
        <f t="shared" si="83"/>
        <v>0</v>
      </c>
    </row>
    <row r="332" spans="1:19" s="38" customFormat="1" x14ac:dyDescent="0.2">
      <c r="A332" s="86"/>
      <c r="B332" s="66">
        <f t="shared" si="85"/>
        <v>80</v>
      </c>
      <c r="C332" s="8">
        <f t="shared" si="91"/>
        <v>41428</v>
      </c>
      <c r="D332" s="10">
        <f t="shared" si="86"/>
        <v>1</v>
      </c>
      <c r="E332" s="10" t="str">
        <f t="shared" si="87"/>
        <v>poniedziałek</v>
      </c>
      <c r="F332" s="10" t="str">
        <f t="shared" si="88"/>
        <v>poniedziałek</v>
      </c>
      <c r="G332" s="36" t="str">
        <f t="shared" si="89"/>
        <v>2%</v>
      </c>
      <c r="H332" s="36">
        <f t="shared" si="92"/>
        <v>323</v>
      </c>
      <c r="I332" s="34">
        <f t="shared" si="84"/>
        <v>48500</v>
      </c>
      <c r="J332" s="34">
        <f t="shared" si="90"/>
        <v>970</v>
      </c>
      <c r="K332" s="35"/>
      <c r="L332" s="35"/>
      <c r="M332" s="3">
        <f t="shared" si="80"/>
        <v>970.80000000000109</v>
      </c>
      <c r="N332" s="3">
        <f t="shared" si="93"/>
        <v>970.80000000000109</v>
      </c>
      <c r="O332" s="3">
        <f t="shared" si="94"/>
        <v>970</v>
      </c>
      <c r="P332" s="3">
        <f t="shared" si="95"/>
        <v>0.80000000000109139</v>
      </c>
      <c r="Q332" s="40">
        <f t="shared" si="82"/>
        <v>730</v>
      </c>
      <c r="R332" s="41">
        <f t="shared" si="81"/>
        <v>14.999999999999959</v>
      </c>
      <c r="S332" s="62">
        <f t="shared" si="83"/>
        <v>0</v>
      </c>
    </row>
    <row r="333" spans="1:19" x14ac:dyDescent="0.2">
      <c r="A333" s="87"/>
      <c r="B333" s="66">
        <f t="shared" si="85"/>
        <v>81</v>
      </c>
      <c r="C333" s="8">
        <f t="shared" si="91"/>
        <v>41429</v>
      </c>
      <c r="D333" s="10">
        <f t="shared" si="86"/>
        <v>2</v>
      </c>
      <c r="E333" s="10" t="str">
        <f t="shared" si="87"/>
        <v>wtorek</v>
      </c>
      <c r="F333" s="10" t="str">
        <f t="shared" si="88"/>
        <v>wtorek</v>
      </c>
      <c r="G333" s="11" t="str">
        <f t="shared" si="89"/>
        <v>2%</v>
      </c>
      <c r="H333" s="1">
        <f t="shared" si="92"/>
        <v>324</v>
      </c>
      <c r="I333" s="34">
        <f t="shared" si="84"/>
        <v>49070</v>
      </c>
      <c r="J333" s="34">
        <f t="shared" si="90"/>
        <v>981.4</v>
      </c>
      <c r="K333" s="35"/>
      <c r="L333" s="35"/>
      <c r="M333" s="3">
        <f t="shared" ref="M333:M375" si="96">P332+J333+K333</f>
        <v>982.20000000000107</v>
      </c>
      <c r="N333" s="3">
        <f t="shared" si="93"/>
        <v>982.20000000000107</v>
      </c>
      <c r="O333" s="3">
        <f t="shared" si="94"/>
        <v>980</v>
      </c>
      <c r="P333" s="3">
        <f t="shared" si="95"/>
        <v>2.2000000000010687</v>
      </c>
      <c r="Q333" s="5">
        <f t="shared" si="82"/>
        <v>970</v>
      </c>
      <c r="R333" s="12">
        <f>R332+10*G333-15</f>
        <v>0.19999999999995843</v>
      </c>
      <c r="S333" s="62">
        <f t="shared" si="83"/>
        <v>0</v>
      </c>
    </row>
    <row r="334" spans="1:19" x14ac:dyDescent="0.2">
      <c r="A334" s="85" t="s">
        <v>28</v>
      </c>
      <c r="B334" s="67" t="s">
        <v>29</v>
      </c>
      <c r="C334" s="39">
        <f>C333+1</f>
        <v>41430</v>
      </c>
      <c r="D334" s="36">
        <f t="shared" si="86"/>
        <v>3</v>
      </c>
      <c r="E334" s="36" t="str">
        <f t="shared" si="87"/>
        <v>środa</v>
      </c>
      <c r="F334" s="36" t="str">
        <f t="shared" si="88"/>
        <v>środa</v>
      </c>
      <c r="G334" s="11" t="str">
        <f t="shared" si="89"/>
        <v>2%</v>
      </c>
      <c r="H334" s="1">
        <f t="shared" si="92"/>
        <v>325</v>
      </c>
      <c r="I334" s="34">
        <f t="shared" si="84"/>
        <v>49630</v>
      </c>
      <c r="J334" s="34">
        <f t="shared" si="90"/>
        <v>992.6</v>
      </c>
      <c r="K334" s="35"/>
      <c r="L334" s="35"/>
      <c r="M334" s="3">
        <f t="shared" si="96"/>
        <v>994.80000000000109</v>
      </c>
      <c r="N334" s="3">
        <f t="shared" si="93"/>
        <v>994.80000000000109</v>
      </c>
      <c r="O334" s="3">
        <f t="shared" si="94"/>
        <v>990</v>
      </c>
      <c r="P334" s="3">
        <f t="shared" si="95"/>
        <v>4.8000000000010914</v>
      </c>
      <c r="Q334" s="5">
        <f t="shared" si="82"/>
        <v>980</v>
      </c>
      <c r="R334" s="12">
        <f t="shared" ref="R334:R375" si="97">R333+10*G334</f>
        <v>0.39999999999995844</v>
      </c>
      <c r="S334" s="62">
        <f t="shared" si="83"/>
        <v>0</v>
      </c>
    </row>
    <row r="335" spans="1:19" x14ac:dyDescent="0.2">
      <c r="A335" s="86"/>
      <c r="B335" s="66">
        <v>2</v>
      </c>
      <c r="C335" s="8">
        <f t="shared" si="91"/>
        <v>41431</v>
      </c>
      <c r="D335" s="9">
        <f t="shared" si="86"/>
        <v>4</v>
      </c>
      <c r="E335" s="9" t="str">
        <f t="shared" si="87"/>
        <v>czwartek</v>
      </c>
      <c r="F335" s="10" t="str">
        <f t="shared" si="88"/>
        <v>czwartek</v>
      </c>
      <c r="G335" s="11" t="str">
        <f t="shared" si="89"/>
        <v>2%</v>
      </c>
      <c r="H335" s="1">
        <f t="shared" si="92"/>
        <v>326</v>
      </c>
      <c r="I335" s="34">
        <f t="shared" si="84"/>
        <v>50310</v>
      </c>
      <c r="J335" s="34">
        <f t="shared" si="90"/>
        <v>1006.2</v>
      </c>
      <c r="K335" s="35"/>
      <c r="L335" s="35"/>
      <c r="M335" s="3">
        <f t="shared" si="96"/>
        <v>1011.0000000000011</v>
      </c>
      <c r="N335" s="3">
        <f t="shared" si="93"/>
        <v>1011.0000000000011</v>
      </c>
      <c r="O335" s="3">
        <f t="shared" si="94"/>
        <v>1010</v>
      </c>
      <c r="P335" s="3">
        <f t="shared" si="95"/>
        <v>1.0000000000011369</v>
      </c>
      <c r="Q335" s="5">
        <f t="shared" si="82"/>
        <v>990</v>
      </c>
      <c r="R335" s="12">
        <f t="shared" si="97"/>
        <v>0.59999999999995846</v>
      </c>
      <c r="S335" s="62">
        <f t="shared" si="83"/>
        <v>0</v>
      </c>
    </row>
    <row r="336" spans="1:19" x14ac:dyDescent="0.2">
      <c r="A336" s="86"/>
      <c r="B336" s="66">
        <f t="shared" ref="B336:B375" si="98">B335+1</f>
        <v>3</v>
      </c>
      <c r="C336" s="8">
        <f t="shared" si="91"/>
        <v>41432</v>
      </c>
      <c r="D336" s="9">
        <f t="shared" si="86"/>
        <v>5</v>
      </c>
      <c r="E336" s="9" t="str">
        <f t="shared" si="87"/>
        <v>piątek</v>
      </c>
      <c r="F336" s="10" t="str">
        <f t="shared" si="88"/>
        <v>piątek</v>
      </c>
      <c r="G336" s="11" t="str">
        <f t="shared" si="89"/>
        <v>2%</v>
      </c>
      <c r="H336" s="1">
        <f t="shared" si="92"/>
        <v>327</v>
      </c>
      <c r="I336" s="34">
        <f t="shared" si="84"/>
        <v>51000</v>
      </c>
      <c r="J336" s="34">
        <f t="shared" si="90"/>
        <v>1020</v>
      </c>
      <c r="K336" s="35"/>
      <c r="L336" s="35"/>
      <c r="M336" s="3">
        <f t="shared" si="96"/>
        <v>1021.0000000000011</v>
      </c>
      <c r="N336" s="3">
        <f t="shared" si="93"/>
        <v>1021.0000000000011</v>
      </c>
      <c r="O336" s="3">
        <f t="shared" si="94"/>
        <v>1020</v>
      </c>
      <c r="P336" s="3">
        <f t="shared" si="95"/>
        <v>1.0000000000011369</v>
      </c>
      <c r="Q336" s="5">
        <f t="shared" ref="Q336:Q375" si="99">O335</f>
        <v>1010</v>
      </c>
      <c r="R336" s="12">
        <f t="shared" si="97"/>
        <v>0.79999999999995852</v>
      </c>
      <c r="S336" s="62">
        <f t="shared" si="83"/>
        <v>0</v>
      </c>
    </row>
    <row r="337" spans="1:19" x14ac:dyDescent="0.2">
      <c r="A337" s="86"/>
      <c r="B337" s="66">
        <f t="shared" si="98"/>
        <v>4</v>
      </c>
      <c r="C337" s="8">
        <f t="shared" si="91"/>
        <v>41433</v>
      </c>
      <c r="D337" s="9">
        <f t="shared" si="86"/>
        <v>6</v>
      </c>
      <c r="E337" s="9" t="str">
        <f t="shared" si="87"/>
        <v>sobota</v>
      </c>
      <c r="F337" s="10" t="str">
        <f t="shared" si="88"/>
        <v>sobota</v>
      </c>
      <c r="G337" s="11" t="str">
        <f t="shared" si="89"/>
        <v>1,5%</v>
      </c>
      <c r="H337" s="1">
        <f t="shared" si="92"/>
        <v>328</v>
      </c>
      <c r="I337" s="34">
        <f t="shared" si="84"/>
        <v>51600</v>
      </c>
      <c r="J337" s="34">
        <f t="shared" si="90"/>
        <v>774</v>
      </c>
      <c r="K337" s="35"/>
      <c r="L337" s="35"/>
      <c r="M337" s="3">
        <f t="shared" si="96"/>
        <v>775.00000000000114</v>
      </c>
      <c r="N337" s="3">
        <f t="shared" si="93"/>
        <v>775.00000000000114</v>
      </c>
      <c r="O337" s="3">
        <f t="shared" si="94"/>
        <v>770</v>
      </c>
      <c r="P337" s="3">
        <f t="shared" si="95"/>
        <v>5.0000000000011369</v>
      </c>
      <c r="Q337" s="5">
        <f t="shared" si="99"/>
        <v>1020</v>
      </c>
      <c r="R337" s="12">
        <f t="shared" si="97"/>
        <v>0.94999999999995854</v>
      </c>
      <c r="S337" s="62">
        <f t="shared" ref="S337:S375" si="100">S336+L337</f>
        <v>0</v>
      </c>
    </row>
    <row r="338" spans="1:19" x14ac:dyDescent="0.2">
      <c r="A338" s="86"/>
      <c r="B338" s="66">
        <f t="shared" si="98"/>
        <v>5</v>
      </c>
      <c r="C338" s="8">
        <f t="shared" si="91"/>
        <v>41434</v>
      </c>
      <c r="D338" s="9">
        <f t="shared" si="86"/>
        <v>7</v>
      </c>
      <c r="E338" s="9" t="str">
        <f t="shared" si="87"/>
        <v>niedziela</v>
      </c>
      <c r="F338" s="10" t="str">
        <f t="shared" si="88"/>
        <v>niedziela</v>
      </c>
      <c r="G338" s="11" t="str">
        <f t="shared" si="89"/>
        <v>1,5%</v>
      </c>
      <c r="H338" s="1">
        <f t="shared" si="92"/>
        <v>329</v>
      </c>
      <c r="I338" s="34">
        <f t="shared" si="84"/>
        <v>51940</v>
      </c>
      <c r="J338" s="34">
        <f t="shared" si="90"/>
        <v>779.1</v>
      </c>
      <c r="K338" s="35"/>
      <c r="L338" s="35"/>
      <c r="M338" s="3">
        <f t="shared" si="96"/>
        <v>784.10000000000116</v>
      </c>
      <c r="N338" s="3">
        <f t="shared" si="93"/>
        <v>784.10000000000116</v>
      </c>
      <c r="O338" s="3">
        <f t="shared" si="94"/>
        <v>780</v>
      </c>
      <c r="P338" s="3">
        <f t="shared" si="95"/>
        <v>4.1000000000011596</v>
      </c>
      <c r="Q338" s="5">
        <f t="shared" si="99"/>
        <v>770</v>
      </c>
      <c r="R338" s="12">
        <f t="shared" si="97"/>
        <v>1.0999999999999586</v>
      </c>
      <c r="S338" s="62">
        <f t="shared" si="100"/>
        <v>0</v>
      </c>
    </row>
    <row r="339" spans="1:19" x14ac:dyDescent="0.2">
      <c r="A339" s="86"/>
      <c r="B339" s="66">
        <f t="shared" si="98"/>
        <v>6</v>
      </c>
      <c r="C339" s="8">
        <f t="shared" si="91"/>
        <v>41435</v>
      </c>
      <c r="D339" s="9">
        <f t="shared" si="86"/>
        <v>1</v>
      </c>
      <c r="E339" s="9" t="str">
        <f t="shared" si="87"/>
        <v>poniedziałek</v>
      </c>
      <c r="F339" s="10" t="str">
        <f t="shared" si="88"/>
        <v>poniedziałek</v>
      </c>
      <c r="G339" s="11" t="str">
        <f t="shared" si="89"/>
        <v>2%</v>
      </c>
      <c r="H339" s="1">
        <f t="shared" si="92"/>
        <v>330</v>
      </c>
      <c r="I339" s="34">
        <f t="shared" si="84"/>
        <v>52280</v>
      </c>
      <c r="J339" s="34">
        <f t="shared" si="90"/>
        <v>1045.5999999999999</v>
      </c>
      <c r="K339" s="35"/>
      <c r="L339" s="35"/>
      <c r="M339" s="3">
        <f t="shared" si="96"/>
        <v>1049.7000000000012</v>
      </c>
      <c r="N339" s="3">
        <f t="shared" si="93"/>
        <v>1049.7000000000012</v>
      </c>
      <c r="O339" s="3">
        <f t="shared" si="94"/>
        <v>1040</v>
      </c>
      <c r="P339" s="3">
        <f t="shared" si="95"/>
        <v>9.7000000000011823</v>
      </c>
      <c r="Q339" s="5">
        <f t="shared" si="99"/>
        <v>780</v>
      </c>
      <c r="R339" s="12">
        <f t="shared" si="97"/>
        <v>1.2999999999999585</v>
      </c>
      <c r="S339" s="62">
        <f t="shared" si="100"/>
        <v>0</v>
      </c>
    </row>
    <row r="340" spans="1:19" x14ac:dyDescent="0.2">
      <c r="A340" s="86"/>
      <c r="B340" s="66">
        <f t="shared" si="98"/>
        <v>7</v>
      </c>
      <c r="C340" s="8">
        <f t="shared" si="91"/>
        <v>41436</v>
      </c>
      <c r="D340" s="9">
        <f t="shared" si="86"/>
        <v>2</v>
      </c>
      <c r="E340" s="9" t="str">
        <f t="shared" si="87"/>
        <v>wtorek</v>
      </c>
      <c r="F340" s="10" t="str">
        <f t="shared" si="88"/>
        <v>wtorek</v>
      </c>
      <c r="G340" s="11" t="str">
        <f t="shared" si="89"/>
        <v>2%</v>
      </c>
      <c r="H340" s="1">
        <f t="shared" si="92"/>
        <v>331</v>
      </c>
      <c r="I340" s="34">
        <f t="shared" si="84"/>
        <v>52880</v>
      </c>
      <c r="J340" s="34">
        <f t="shared" si="90"/>
        <v>1057.5999999999999</v>
      </c>
      <c r="K340" s="35"/>
      <c r="L340" s="35"/>
      <c r="M340" s="3">
        <f t="shared" si="96"/>
        <v>1067.3000000000011</v>
      </c>
      <c r="N340" s="3">
        <f t="shared" si="93"/>
        <v>1067.3000000000011</v>
      </c>
      <c r="O340" s="3">
        <f t="shared" si="94"/>
        <v>1060</v>
      </c>
      <c r="P340" s="3">
        <f t="shared" si="95"/>
        <v>7.3000000000010914</v>
      </c>
      <c r="Q340" s="5">
        <f t="shared" si="99"/>
        <v>1040</v>
      </c>
      <c r="R340" s="12">
        <f t="shared" si="97"/>
        <v>1.4999999999999585</v>
      </c>
      <c r="S340" s="62">
        <f t="shared" si="100"/>
        <v>0</v>
      </c>
    </row>
    <row r="341" spans="1:19" x14ac:dyDescent="0.2">
      <c r="A341" s="86"/>
      <c r="B341" s="66">
        <f t="shared" si="98"/>
        <v>8</v>
      </c>
      <c r="C341" s="8">
        <f t="shared" si="91"/>
        <v>41437</v>
      </c>
      <c r="D341" s="9">
        <f t="shared" si="86"/>
        <v>3</v>
      </c>
      <c r="E341" s="9" t="str">
        <f t="shared" si="87"/>
        <v>środa</v>
      </c>
      <c r="F341" s="10" t="str">
        <f t="shared" si="88"/>
        <v>środa</v>
      </c>
      <c r="G341" s="11" t="str">
        <f t="shared" si="89"/>
        <v>2%</v>
      </c>
      <c r="H341" s="1">
        <f t="shared" si="92"/>
        <v>332</v>
      </c>
      <c r="I341" s="34">
        <f t="shared" si="84"/>
        <v>53490</v>
      </c>
      <c r="J341" s="34">
        <f t="shared" si="90"/>
        <v>1069.8</v>
      </c>
      <c r="K341" s="35"/>
      <c r="L341" s="35"/>
      <c r="M341" s="3">
        <f t="shared" si="96"/>
        <v>1077.100000000001</v>
      </c>
      <c r="N341" s="3">
        <f t="shared" si="93"/>
        <v>1077.100000000001</v>
      </c>
      <c r="O341" s="3">
        <f t="shared" si="94"/>
        <v>1070</v>
      </c>
      <c r="P341" s="3">
        <f t="shared" si="95"/>
        <v>7.1000000000010459</v>
      </c>
      <c r="Q341" s="5">
        <f t="shared" si="99"/>
        <v>1060</v>
      </c>
      <c r="R341" s="12">
        <f t="shared" si="97"/>
        <v>1.6999999999999584</v>
      </c>
      <c r="S341" s="62">
        <f t="shared" si="100"/>
        <v>0</v>
      </c>
    </row>
    <row r="342" spans="1:19" x14ac:dyDescent="0.2">
      <c r="A342" s="86"/>
      <c r="B342" s="66">
        <f t="shared" si="98"/>
        <v>9</v>
      </c>
      <c r="C342" s="8">
        <f t="shared" si="91"/>
        <v>41438</v>
      </c>
      <c r="D342" s="9">
        <f t="shared" si="86"/>
        <v>4</v>
      </c>
      <c r="E342" s="9" t="str">
        <f t="shared" si="87"/>
        <v>czwartek</v>
      </c>
      <c r="F342" s="10" t="str">
        <f t="shared" si="88"/>
        <v>czwartek</v>
      </c>
      <c r="G342" s="11" t="str">
        <f t="shared" si="89"/>
        <v>2%</v>
      </c>
      <c r="H342" s="1">
        <f t="shared" si="92"/>
        <v>333</v>
      </c>
      <c r="I342" s="34">
        <f t="shared" si="84"/>
        <v>54220</v>
      </c>
      <c r="J342" s="34">
        <f t="shared" si="90"/>
        <v>1084.4000000000001</v>
      </c>
      <c r="K342" s="35"/>
      <c r="L342" s="35"/>
      <c r="M342" s="3">
        <f t="shared" si="96"/>
        <v>1091.5000000000011</v>
      </c>
      <c r="N342" s="3">
        <f t="shared" si="93"/>
        <v>1091.5000000000011</v>
      </c>
      <c r="O342" s="3">
        <f t="shared" si="94"/>
        <v>1090</v>
      </c>
      <c r="P342" s="3">
        <f t="shared" si="95"/>
        <v>1.5000000000011369</v>
      </c>
      <c r="Q342" s="5">
        <f t="shared" si="99"/>
        <v>1070</v>
      </c>
      <c r="R342" s="12">
        <f t="shared" si="97"/>
        <v>1.8999999999999584</v>
      </c>
      <c r="S342" s="62">
        <f t="shared" si="100"/>
        <v>0</v>
      </c>
    </row>
    <row r="343" spans="1:19" x14ac:dyDescent="0.2">
      <c r="A343" s="86"/>
      <c r="B343" s="66">
        <f t="shared" si="98"/>
        <v>10</v>
      </c>
      <c r="C343" s="8">
        <f t="shared" si="91"/>
        <v>41439</v>
      </c>
      <c r="D343" s="9">
        <f t="shared" si="86"/>
        <v>5</v>
      </c>
      <c r="E343" s="9" t="str">
        <f t="shared" si="87"/>
        <v>piątek</v>
      </c>
      <c r="F343" s="10" t="str">
        <f t="shared" si="88"/>
        <v>piątek</v>
      </c>
      <c r="G343" s="11" t="str">
        <f t="shared" si="89"/>
        <v>2%</v>
      </c>
      <c r="H343" s="1">
        <f t="shared" si="92"/>
        <v>334</v>
      </c>
      <c r="I343" s="34">
        <f t="shared" si="84"/>
        <v>54970</v>
      </c>
      <c r="J343" s="34">
        <f t="shared" si="90"/>
        <v>1099.4000000000001</v>
      </c>
      <c r="K343" s="35"/>
      <c r="L343" s="35"/>
      <c r="M343" s="3">
        <f t="shared" si="96"/>
        <v>1100.9000000000012</v>
      </c>
      <c r="N343" s="3">
        <f t="shared" si="93"/>
        <v>1100.9000000000012</v>
      </c>
      <c r="O343" s="3">
        <f t="shared" si="94"/>
        <v>1100</v>
      </c>
      <c r="P343" s="3">
        <f t="shared" si="95"/>
        <v>0.90000000000122782</v>
      </c>
      <c r="Q343" s="5">
        <f t="shared" si="99"/>
        <v>1090</v>
      </c>
      <c r="R343" s="12">
        <f t="shared" si="97"/>
        <v>2.0999999999999583</v>
      </c>
      <c r="S343" s="62">
        <f t="shared" si="100"/>
        <v>0</v>
      </c>
    </row>
    <row r="344" spans="1:19" x14ac:dyDescent="0.2">
      <c r="A344" s="86"/>
      <c r="B344" s="66">
        <f t="shared" si="98"/>
        <v>11</v>
      </c>
      <c r="C344" s="8">
        <f t="shared" si="91"/>
        <v>41440</v>
      </c>
      <c r="D344" s="9">
        <f t="shared" si="86"/>
        <v>6</v>
      </c>
      <c r="E344" s="9" t="str">
        <f t="shared" si="87"/>
        <v>sobota</v>
      </c>
      <c r="F344" s="10" t="str">
        <f t="shared" si="88"/>
        <v>sobota</v>
      </c>
      <c r="G344" s="11" t="str">
        <f t="shared" si="89"/>
        <v>1,5%</v>
      </c>
      <c r="H344" s="1">
        <f t="shared" si="92"/>
        <v>335</v>
      </c>
      <c r="I344" s="34">
        <f t="shared" si="84"/>
        <v>55610</v>
      </c>
      <c r="J344" s="34">
        <f t="shared" si="90"/>
        <v>834.15</v>
      </c>
      <c r="K344" s="35"/>
      <c r="L344" s="35"/>
      <c r="M344" s="3">
        <f t="shared" si="96"/>
        <v>835.05000000000121</v>
      </c>
      <c r="N344" s="3">
        <f t="shared" si="93"/>
        <v>835.05000000000121</v>
      </c>
      <c r="O344" s="3">
        <f t="shared" si="94"/>
        <v>830</v>
      </c>
      <c r="P344" s="3">
        <f t="shared" si="95"/>
        <v>5.0500000000012051</v>
      </c>
      <c r="Q344" s="5">
        <f t="shared" si="99"/>
        <v>1100</v>
      </c>
      <c r="R344" s="12">
        <f t="shared" si="97"/>
        <v>2.2499999999999583</v>
      </c>
      <c r="S344" s="62">
        <f t="shared" si="100"/>
        <v>0</v>
      </c>
    </row>
    <row r="345" spans="1:19" x14ac:dyDescent="0.2">
      <c r="A345" s="86"/>
      <c r="B345" s="66">
        <f t="shared" si="98"/>
        <v>12</v>
      </c>
      <c r="C345" s="8">
        <f t="shared" si="91"/>
        <v>41441</v>
      </c>
      <c r="D345" s="9">
        <f t="shared" si="86"/>
        <v>7</v>
      </c>
      <c r="E345" s="9" t="str">
        <f t="shared" si="87"/>
        <v>niedziela</v>
      </c>
      <c r="F345" s="10" t="str">
        <f t="shared" si="88"/>
        <v>niedziela</v>
      </c>
      <c r="G345" s="11" t="str">
        <f t="shared" si="89"/>
        <v>1,5%</v>
      </c>
      <c r="H345" s="1">
        <f t="shared" si="92"/>
        <v>336</v>
      </c>
      <c r="I345" s="34">
        <f t="shared" si="84"/>
        <v>55980</v>
      </c>
      <c r="J345" s="34">
        <f t="shared" si="90"/>
        <v>839.69999999999993</v>
      </c>
      <c r="K345" s="35"/>
      <c r="L345" s="35"/>
      <c r="M345" s="3">
        <f t="shared" si="96"/>
        <v>844.75000000000114</v>
      </c>
      <c r="N345" s="3">
        <f t="shared" si="93"/>
        <v>844.75000000000114</v>
      </c>
      <c r="O345" s="3">
        <f t="shared" si="94"/>
        <v>840</v>
      </c>
      <c r="P345" s="3">
        <f t="shared" si="95"/>
        <v>4.7500000000011369</v>
      </c>
      <c r="Q345" s="5">
        <f t="shared" si="99"/>
        <v>830</v>
      </c>
      <c r="R345" s="12">
        <f t="shared" si="97"/>
        <v>2.3999999999999582</v>
      </c>
      <c r="S345" s="62">
        <f t="shared" si="100"/>
        <v>0</v>
      </c>
    </row>
    <row r="346" spans="1:19" x14ac:dyDescent="0.2">
      <c r="A346" s="86"/>
      <c r="B346" s="66">
        <f t="shared" si="98"/>
        <v>13</v>
      </c>
      <c r="C346" s="8">
        <f t="shared" si="91"/>
        <v>41442</v>
      </c>
      <c r="D346" s="9">
        <f t="shared" si="86"/>
        <v>1</v>
      </c>
      <c r="E346" s="9" t="str">
        <f t="shared" si="87"/>
        <v>poniedziałek</v>
      </c>
      <c r="F346" s="10" t="str">
        <f t="shared" si="88"/>
        <v>poniedziałek</v>
      </c>
      <c r="G346" s="11" t="str">
        <f t="shared" si="89"/>
        <v>2%</v>
      </c>
      <c r="H346" s="1">
        <f t="shared" si="92"/>
        <v>337</v>
      </c>
      <c r="I346" s="34">
        <f t="shared" si="84"/>
        <v>56350</v>
      </c>
      <c r="J346" s="34">
        <f t="shared" si="90"/>
        <v>1127</v>
      </c>
      <c r="K346" s="35"/>
      <c r="L346" s="35"/>
      <c r="M346" s="3">
        <f t="shared" si="96"/>
        <v>1131.7500000000011</v>
      </c>
      <c r="N346" s="3">
        <f t="shared" si="93"/>
        <v>1131.7500000000011</v>
      </c>
      <c r="O346" s="3">
        <f t="shared" si="94"/>
        <v>1130</v>
      </c>
      <c r="P346" s="3">
        <f t="shared" si="95"/>
        <v>1.7500000000011369</v>
      </c>
      <c r="Q346" s="5">
        <f t="shared" si="99"/>
        <v>840</v>
      </c>
      <c r="R346" s="12">
        <f t="shared" si="97"/>
        <v>2.5999999999999583</v>
      </c>
      <c r="S346" s="62">
        <f t="shared" si="100"/>
        <v>0</v>
      </c>
    </row>
    <row r="347" spans="1:19" x14ac:dyDescent="0.2">
      <c r="A347" s="86"/>
      <c r="B347" s="66">
        <f t="shared" si="98"/>
        <v>14</v>
      </c>
      <c r="C347" s="8">
        <f t="shared" si="91"/>
        <v>41443</v>
      </c>
      <c r="D347" s="9">
        <f t="shared" si="86"/>
        <v>2</v>
      </c>
      <c r="E347" s="9" t="str">
        <f t="shared" si="87"/>
        <v>wtorek</v>
      </c>
      <c r="F347" s="10" t="str">
        <f t="shared" si="88"/>
        <v>wtorek</v>
      </c>
      <c r="G347" s="11" t="str">
        <f t="shared" si="89"/>
        <v>2%</v>
      </c>
      <c r="H347" s="1">
        <f t="shared" si="92"/>
        <v>338</v>
      </c>
      <c r="I347" s="34">
        <f t="shared" ref="I347:I375" si="101">I346+O346-Q266</f>
        <v>57010</v>
      </c>
      <c r="J347" s="34">
        <f t="shared" si="90"/>
        <v>1140.2</v>
      </c>
      <c r="K347" s="35"/>
      <c r="L347" s="35"/>
      <c r="M347" s="3">
        <f t="shared" si="96"/>
        <v>1141.9500000000012</v>
      </c>
      <c r="N347" s="3">
        <f t="shared" si="93"/>
        <v>1141.9500000000012</v>
      </c>
      <c r="O347" s="3">
        <f t="shared" si="94"/>
        <v>1140</v>
      </c>
      <c r="P347" s="3">
        <f t="shared" si="95"/>
        <v>1.9500000000011823</v>
      </c>
      <c r="Q347" s="5">
        <f t="shared" si="99"/>
        <v>1130</v>
      </c>
      <c r="R347" s="12">
        <f t="shared" si="97"/>
        <v>2.7999999999999585</v>
      </c>
      <c r="S347" s="62">
        <f t="shared" si="100"/>
        <v>0</v>
      </c>
    </row>
    <row r="348" spans="1:19" x14ac:dyDescent="0.2">
      <c r="A348" s="86"/>
      <c r="B348" s="66">
        <f t="shared" si="98"/>
        <v>15</v>
      </c>
      <c r="C348" s="8">
        <f t="shared" si="91"/>
        <v>41444</v>
      </c>
      <c r="D348" s="9">
        <f t="shared" si="86"/>
        <v>3</v>
      </c>
      <c r="E348" s="9" t="str">
        <f t="shared" si="87"/>
        <v>środa</v>
      </c>
      <c r="F348" s="10" t="str">
        <f t="shared" si="88"/>
        <v>środa</v>
      </c>
      <c r="G348" s="11" t="str">
        <f t="shared" si="89"/>
        <v>2%</v>
      </c>
      <c r="H348" s="1">
        <f t="shared" si="92"/>
        <v>339</v>
      </c>
      <c r="I348" s="34">
        <f t="shared" si="101"/>
        <v>57670</v>
      </c>
      <c r="J348" s="34">
        <f t="shared" si="90"/>
        <v>1153.4000000000001</v>
      </c>
      <c r="K348" s="35"/>
      <c r="L348" s="35"/>
      <c r="M348" s="3">
        <f t="shared" si="96"/>
        <v>1155.3500000000013</v>
      </c>
      <c r="N348" s="3">
        <f t="shared" si="93"/>
        <v>1155.3500000000013</v>
      </c>
      <c r="O348" s="3">
        <f t="shared" si="94"/>
        <v>1150</v>
      </c>
      <c r="P348" s="3">
        <f t="shared" si="95"/>
        <v>5.3500000000012733</v>
      </c>
      <c r="Q348" s="5">
        <f t="shared" si="99"/>
        <v>1140</v>
      </c>
      <c r="R348" s="12">
        <f t="shared" si="97"/>
        <v>2.9999999999999587</v>
      </c>
      <c r="S348" s="62">
        <f t="shared" si="100"/>
        <v>0</v>
      </c>
    </row>
    <row r="349" spans="1:19" x14ac:dyDescent="0.2">
      <c r="A349" s="86"/>
      <c r="B349" s="66">
        <f t="shared" si="98"/>
        <v>16</v>
      </c>
      <c r="C349" s="8">
        <f t="shared" si="91"/>
        <v>41445</v>
      </c>
      <c r="D349" s="9">
        <f t="shared" si="86"/>
        <v>4</v>
      </c>
      <c r="E349" s="9" t="str">
        <f t="shared" si="87"/>
        <v>czwartek</v>
      </c>
      <c r="F349" s="10" t="str">
        <f t="shared" si="88"/>
        <v>czwartek</v>
      </c>
      <c r="G349" s="11" t="str">
        <f t="shared" si="89"/>
        <v>2%</v>
      </c>
      <c r="H349" s="1">
        <f t="shared" si="92"/>
        <v>340</v>
      </c>
      <c r="I349" s="34">
        <f t="shared" si="101"/>
        <v>58450</v>
      </c>
      <c r="J349" s="34">
        <f t="shared" si="90"/>
        <v>1169</v>
      </c>
      <c r="K349" s="35"/>
      <c r="L349" s="35"/>
      <c r="M349" s="3">
        <f t="shared" si="96"/>
        <v>1174.3500000000013</v>
      </c>
      <c r="N349" s="3">
        <f t="shared" si="93"/>
        <v>1174.3500000000013</v>
      </c>
      <c r="O349" s="3">
        <f t="shared" si="94"/>
        <v>1170</v>
      </c>
      <c r="P349" s="3">
        <f t="shared" si="95"/>
        <v>4.3500000000012733</v>
      </c>
      <c r="Q349" s="5">
        <f t="shared" si="99"/>
        <v>1150</v>
      </c>
      <c r="R349" s="12">
        <f t="shared" si="97"/>
        <v>3.1999999999999589</v>
      </c>
      <c r="S349" s="62">
        <f t="shared" si="100"/>
        <v>0</v>
      </c>
    </row>
    <row r="350" spans="1:19" x14ac:dyDescent="0.2">
      <c r="A350" s="86"/>
      <c r="B350" s="66">
        <f t="shared" si="98"/>
        <v>17</v>
      </c>
      <c r="C350" s="8">
        <f t="shared" si="91"/>
        <v>41446</v>
      </c>
      <c r="D350" s="9">
        <f t="shared" si="86"/>
        <v>5</v>
      </c>
      <c r="E350" s="9" t="str">
        <f t="shared" si="87"/>
        <v>piątek</v>
      </c>
      <c r="F350" s="10" t="str">
        <f t="shared" si="88"/>
        <v>piątek</v>
      </c>
      <c r="G350" s="11" t="str">
        <f t="shared" si="89"/>
        <v>2%</v>
      </c>
      <c r="H350" s="1">
        <f t="shared" si="92"/>
        <v>341</v>
      </c>
      <c r="I350" s="34">
        <f t="shared" si="101"/>
        <v>59250</v>
      </c>
      <c r="J350" s="34">
        <f t="shared" si="90"/>
        <v>1185</v>
      </c>
      <c r="K350" s="35"/>
      <c r="L350" s="35"/>
      <c r="M350" s="3">
        <f t="shared" si="96"/>
        <v>1189.3500000000013</v>
      </c>
      <c r="N350" s="3">
        <f t="shared" si="93"/>
        <v>1189.3500000000013</v>
      </c>
      <c r="O350" s="3">
        <f t="shared" si="94"/>
        <v>1180</v>
      </c>
      <c r="P350" s="3">
        <f t="shared" si="95"/>
        <v>9.3500000000012733</v>
      </c>
      <c r="Q350" s="5">
        <f t="shared" si="99"/>
        <v>1170</v>
      </c>
      <c r="R350" s="12">
        <f t="shared" si="97"/>
        <v>3.3999999999999591</v>
      </c>
      <c r="S350" s="62">
        <f t="shared" si="100"/>
        <v>0</v>
      </c>
    </row>
    <row r="351" spans="1:19" x14ac:dyDescent="0.2">
      <c r="A351" s="86"/>
      <c r="B351" s="66">
        <f t="shared" si="98"/>
        <v>18</v>
      </c>
      <c r="C351" s="8">
        <f t="shared" si="91"/>
        <v>41447</v>
      </c>
      <c r="D351" s="9">
        <f t="shared" si="86"/>
        <v>6</v>
      </c>
      <c r="E351" s="9" t="str">
        <f t="shared" si="87"/>
        <v>sobota</v>
      </c>
      <c r="F351" s="10" t="str">
        <f t="shared" si="88"/>
        <v>sobota</v>
      </c>
      <c r="G351" s="11" t="str">
        <f t="shared" si="89"/>
        <v>1,5%</v>
      </c>
      <c r="H351" s="1">
        <f t="shared" si="92"/>
        <v>342</v>
      </c>
      <c r="I351" s="34">
        <f t="shared" si="101"/>
        <v>59940</v>
      </c>
      <c r="J351" s="34">
        <f t="shared" si="90"/>
        <v>899.1</v>
      </c>
      <c r="K351" s="35"/>
      <c r="L351" s="35"/>
      <c r="M351" s="3">
        <f t="shared" si="96"/>
        <v>908.4500000000013</v>
      </c>
      <c r="N351" s="3">
        <f t="shared" si="93"/>
        <v>908.4500000000013</v>
      </c>
      <c r="O351" s="3">
        <f t="shared" si="94"/>
        <v>900</v>
      </c>
      <c r="P351" s="3">
        <f t="shared" si="95"/>
        <v>8.450000000001296</v>
      </c>
      <c r="Q351" s="5">
        <f t="shared" si="99"/>
        <v>1180</v>
      </c>
      <c r="R351" s="12">
        <f t="shared" si="97"/>
        <v>3.549999999999959</v>
      </c>
      <c r="S351" s="62">
        <f t="shared" si="100"/>
        <v>0</v>
      </c>
    </row>
    <row r="352" spans="1:19" x14ac:dyDescent="0.2">
      <c r="A352" s="86"/>
      <c r="B352" s="66">
        <f t="shared" si="98"/>
        <v>19</v>
      </c>
      <c r="C352" s="8">
        <f t="shared" si="91"/>
        <v>41448</v>
      </c>
      <c r="D352" s="9">
        <f t="shared" si="86"/>
        <v>7</v>
      </c>
      <c r="E352" s="9" t="str">
        <f t="shared" si="87"/>
        <v>niedziela</v>
      </c>
      <c r="F352" s="10" t="str">
        <f t="shared" si="88"/>
        <v>niedziela</v>
      </c>
      <c r="G352" s="11" t="str">
        <f t="shared" si="89"/>
        <v>1,5%</v>
      </c>
      <c r="H352" s="1">
        <f t="shared" si="92"/>
        <v>343</v>
      </c>
      <c r="I352" s="34">
        <f t="shared" si="101"/>
        <v>60340</v>
      </c>
      <c r="J352" s="34">
        <f t="shared" si="90"/>
        <v>905.1</v>
      </c>
      <c r="K352" s="35"/>
      <c r="L352" s="35"/>
      <c r="M352" s="3">
        <f t="shared" si="96"/>
        <v>913.55000000000132</v>
      </c>
      <c r="N352" s="3">
        <f t="shared" si="93"/>
        <v>913.55000000000132</v>
      </c>
      <c r="O352" s="3">
        <f t="shared" si="94"/>
        <v>910</v>
      </c>
      <c r="P352" s="3">
        <f t="shared" si="95"/>
        <v>3.5500000000013188</v>
      </c>
      <c r="Q352" s="5">
        <f t="shared" si="99"/>
        <v>900</v>
      </c>
      <c r="R352" s="12">
        <f t="shared" si="97"/>
        <v>3.6999999999999589</v>
      </c>
      <c r="S352" s="62">
        <f t="shared" si="100"/>
        <v>0</v>
      </c>
    </row>
    <row r="353" spans="1:19" x14ac:dyDescent="0.2">
      <c r="A353" s="86"/>
      <c r="B353" s="66">
        <f t="shared" si="98"/>
        <v>20</v>
      </c>
      <c r="C353" s="8">
        <f t="shared" si="91"/>
        <v>41449</v>
      </c>
      <c r="D353" s="9">
        <f t="shared" si="86"/>
        <v>1</v>
      </c>
      <c r="E353" s="9" t="str">
        <f t="shared" si="87"/>
        <v>poniedziałek</v>
      </c>
      <c r="F353" s="10" t="str">
        <f t="shared" si="88"/>
        <v>poniedziałek</v>
      </c>
      <c r="G353" s="11" t="str">
        <f t="shared" si="89"/>
        <v>2%</v>
      </c>
      <c r="H353" s="1">
        <f t="shared" si="92"/>
        <v>344</v>
      </c>
      <c r="I353" s="34">
        <f t="shared" si="101"/>
        <v>60740</v>
      </c>
      <c r="J353" s="34">
        <f t="shared" si="90"/>
        <v>1214.8</v>
      </c>
      <c r="K353" s="35"/>
      <c r="L353" s="35"/>
      <c r="M353" s="3">
        <f t="shared" si="96"/>
        <v>1218.3500000000013</v>
      </c>
      <c r="N353" s="3">
        <f t="shared" si="93"/>
        <v>1218.3500000000013</v>
      </c>
      <c r="O353" s="3">
        <f t="shared" si="94"/>
        <v>1210</v>
      </c>
      <c r="P353" s="3">
        <f t="shared" si="95"/>
        <v>8.3500000000012733</v>
      </c>
      <c r="Q353" s="5">
        <f t="shared" si="99"/>
        <v>910</v>
      </c>
      <c r="R353" s="12">
        <f t="shared" si="97"/>
        <v>3.8999999999999591</v>
      </c>
      <c r="S353" s="62">
        <f t="shared" si="100"/>
        <v>0</v>
      </c>
    </row>
    <row r="354" spans="1:19" x14ac:dyDescent="0.2">
      <c r="A354" s="86"/>
      <c r="B354" s="66">
        <f t="shared" si="98"/>
        <v>21</v>
      </c>
      <c r="C354" s="8">
        <f t="shared" si="91"/>
        <v>41450</v>
      </c>
      <c r="D354" s="9">
        <f t="shared" si="86"/>
        <v>2</v>
      </c>
      <c r="E354" s="9" t="str">
        <f t="shared" si="87"/>
        <v>wtorek</v>
      </c>
      <c r="F354" s="10" t="str">
        <f t="shared" si="88"/>
        <v>wtorek</v>
      </c>
      <c r="G354" s="11" t="str">
        <f t="shared" si="89"/>
        <v>2%</v>
      </c>
      <c r="H354" s="1">
        <f t="shared" si="92"/>
        <v>345</v>
      </c>
      <c r="I354" s="34">
        <f t="shared" si="101"/>
        <v>61440</v>
      </c>
      <c r="J354" s="34">
        <f t="shared" si="90"/>
        <v>1228.8</v>
      </c>
      <c r="K354" s="35"/>
      <c r="L354" s="35"/>
      <c r="M354" s="3">
        <f t="shared" si="96"/>
        <v>1237.1500000000012</v>
      </c>
      <c r="N354" s="3">
        <f t="shared" si="93"/>
        <v>1237.1500000000012</v>
      </c>
      <c r="O354" s="3">
        <f t="shared" si="94"/>
        <v>1230</v>
      </c>
      <c r="P354" s="3">
        <f t="shared" si="95"/>
        <v>7.1500000000012278</v>
      </c>
      <c r="Q354" s="5">
        <f t="shared" si="99"/>
        <v>1210</v>
      </c>
      <c r="R354" s="12">
        <f t="shared" si="97"/>
        <v>4.0999999999999588</v>
      </c>
      <c r="S354" s="62">
        <f t="shared" si="100"/>
        <v>0</v>
      </c>
    </row>
    <row r="355" spans="1:19" x14ac:dyDescent="0.2">
      <c r="A355" s="86"/>
      <c r="B355" s="66">
        <f t="shared" si="98"/>
        <v>22</v>
      </c>
      <c r="C355" s="8">
        <f t="shared" si="91"/>
        <v>41451</v>
      </c>
      <c r="D355" s="9">
        <f t="shared" si="86"/>
        <v>3</v>
      </c>
      <c r="E355" s="9" t="str">
        <f t="shared" si="87"/>
        <v>środa</v>
      </c>
      <c r="F355" s="10" t="str">
        <f t="shared" si="88"/>
        <v>środa</v>
      </c>
      <c r="G355" s="11" t="str">
        <f t="shared" si="89"/>
        <v>2%</v>
      </c>
      <c r="H355" s="1">
        <f t="shared" si="92"/>
        <v>346</v>
      </c>
      <c r="I355" s="34">
        <f t="shared" si="101"/>
        <v>62150</v>
      </c>
      <c r="J355" s="34">
        <f t="shared" si="90"/>
        <v>1243</v>
      </c>
      <c r="K355" s="35"/>
      <c r="L355" s="35"/>
      <c r="M355" s="3">
        <f t="shared" si="96"/>
        <v>1250.1500000000012</v>
      </c>
      <c r="N355" s="3">
        <f t="shared" si="93"/>
        <v>1250.1500000000012</v>
      </c>
      <c r="O355" s="3">
        <f t="shared" si="94"/>
        <v>1250</v>
      </c>
      <c r="P355" s="3">
        <f t="shared" si="95"/>
        <v>0.15000000000122782</v>
      </c>
      <c r="Q355" s="5">
        <f t="shared" si="99"/>
        <v>1230</v>
      </c>
      <c r="R355" s="12">
        <f t="shared" si="97"/>
        <v>4.299999999999959</v>
      </c>
      <c r="S355" s="62">
        <f t="shared" si="100"/>
        <v>0</v>
      </c>
    </row>
    <row r="356" spans="1:19" x14ac:dyDescent="0.2">
      <c r="A356" s="86"/>
      <c r="B356" s="66">
        <f t="shared" si="98"/>
        <v>23</v>
      </c>
      <c r="C356" s="8">
        <f t="shared" si="91"/>
        <v>41452</v>
      </c>
      <c r="D356" s="9">
        <f t="shared" si="86"/>
        <v>4</v>
      </c>
      <c r="E356" s="9" t="str">
        <f t="shared" si="87"/>
        <v>czwartek</v>
      </c>
      <c r="F356" s="10" t="str">
        <f t="shared" si="88"/>
        <v>czwartek</v>
      </c>
      <c r="G356" s="11" t="str">
        <f t="shared" si="89"/>
        <v>2%</v>
      </c>
      <c r="H356" s="1">
        <f t="shared" si="92"/>
        <v>347</v>
      </c>
      <c r="I356" s="34">
        <f t="shared" si="101"/>
        <v>63010</v>
      </c>
      <c r="J356" s="34">
        <f t="shared" si="90"/>
        <v>1260.2</v>
      </c>
      <c r="K356" s="35"/>
      <c r="L356" s="35"/>
      <c r="M356" s="3">
        <f t="shared" si="96"/>
        <v>1260.3500000000013</v>
      </c>
      <c r="N356" s="3">
        <f t="shared" si="93"/>
        <v>1260.3500000000013</v>
      </c>
      <c r="O356" s="3">
        <f t="shared" si="94"/>
        <v>1260</v>
      </c>
      <c r="P356" s="3">
        <f t="shared" si="95"/>
        <v>0.35000000000127329</v>
      </c>
      <c r="Q356" s="5">
        <f t="shared" si="99"/>
        <v>1250</v>
      </c>
      <c r="R356" s="12">
        <f t="shared" si="97"/>
        <v>4.4999999999999591</v>
      </c>
      <c r="S356" s="62">
        <f t="shared" si="100"/>
        <v>0</v>
      </c>
    </row>
    <row r="357" spans="1:19" x14ac:dyDescent="0.2">
      <c r="A357" s="86"/>
      <c r="B357" s="66">
        <f t="shared" si="98"/>
        <v>24</v>
      </c>
      <c r="C357" s="8">
        <f t="shared" si="91"/>
        <v>41453</v>
      </c>
      <c r="D357" s="9">
        <f t="shared" si="86"/>
        <v>5</v>
      </c>
      <c r="E357" s="9" t="str">
        <f t="shared" si="87"/>
        <v>piątek</v>
      </c>
      <c r="F357" s="10" t="str">
        <f t="shared" si="88"/>
        <v>piątek</v>
      </c>
      <c r="G357" s="11" t="str">
        <f t="shared" si="89"/>
        <v>2%</v>
      </c>
      <c r="H357" s="1">
        <f t="shared" si="92"/>
        <v>348</v>
      </c>
      <c r="I357" s="34">
        <f t="shared" si="101"/>
        <v>63870</v>
      </c>
      <c r="J357" s="34">
        <f t="shared" si="90"/>
        <v>1277.4000000000001</v>
      </c>
      <c r="K357" s="35"/>
      <c r="L357" s="35"/>
      <c r="M357" s="3">
        <f t="shared" si="96"/>
        <v>1277.7500000000014</v>
      </c>
      <c r="N357" s="3">
        <f t="shared" si="93"/>
        <v>1277.7500000000014</v>
      </c>
      <c r="O357" s="3">
        <f t="shared" si="94"/>
        <v>1270</v>
      </c>
      <c r="P357" s="3">
        <f t="shared" si="95"/>
        <v>7.7500000000013642</v>
      </c>
      <c r="Q357" s="5">
        <f t="shared" si="99"/>
        <v>1260</v>
      </c>
      <c r="R357" s="12">
        <f t="shared" si="97"/>
        <v>4.6999999999999593</v>
      </c>
      <c r="S357" s="62">
        <f t="shared" si="100"/>
        <v>0</v>
      </c>
    </row>
    <row r="358" spans="1:19" x14ac:dyDescent="0.2">
      <c r="A358" s="86"/>
      <c r="B358" s="66">
        <f t="shared" si="98"/>
        <v>25</v>
      </c>
      <c r="C358" s="8">
        <f t="shared" si="91"/>
        <v>41454</v>
      </c>
      <c r="D358" s="9">
        <f t="shared" si="86"/>
        <v>6</v>
      </c>
      <c r="E358" s="9" t="str">
        <f t="shared" si="87"/>
        <v>sobota</v>
      </c>
      <c r="F358" s="10" t="str">
        <f t="shared" si="88"/>
        <v>sobota</v>
      </c>
      <c r="G358" s="11" t="str">
        <f t="shared" si="89"/>
        <v>1,5%</v>
      </c>
      <c r="H358" s="1">
        <f t="shared" si="92"/>
        <v>349</v>
      </c>
      <c r="I358" s="34">
        <f t="shared" si="101"/>
        <v>64610</v>
      </c>
      <c r="J358" s="34">
        <f t="shared" si="90"/>
        <v>969.15</v>
      </c>
      <c r="K358" s="35"/>
      <c r="L358" s="35"/>
      <c r="M358" s="3">
        <f t="shared" si="96"/>
        <v>976.90000000000134</v>
      </c>
      <c r="N358" s="3">
        <f t="shared" si="93"/>
        <v>976.90000000000134</v>
      </c>
      <c r="O358" s="3">
        <f t="shared" si="94"/>
        <v>970</v>
      </c>
      <c r="P358" s="3">
        <f t="shared" si="95"/>
        <v>6.9000000000013415</v>
      </c>
      <c r="Q358" s="5">
        <f t="shared" si="99"/>
        <v>1270</v>
      </c>
      <c r="R358" s="12">
        <f t="shared" si="97"/>
        <v>4.8499999999999597</v>
      </c>
      <c r="S358" s="62">
        <f t="shared" si="100"/>
        <v>0</v>
      </c>
    </row>
    <row r="359" spans="1:19" x14ac:dyDescent="0.2">
      <c r="A359" s="86"/>
      <c r="B359" s="66">
        <f t="shared" si="98"/>
        <v>26</v>
      </c>
      <c r="C359" s="8">
        <f t="shared" si="91"/>
        <v>41455</v>
      </c>
      <c r="D359" s="9">
        <f t="shared" si="86"/>
        <v>7</v>
      </c>
      <c r="E359" s="9" t="str">
        <f t="shared" si="87"/>
        <v>niedziela</v>
      </c>
      <c r="F359" s="10" t="str">
        <f t="shared" si="88"/>
        <v>niedziela</v>
      </c>
      <c r="G359" s="11" t="str">
        <f t="shared" si="89"/>
        <v>1,5%</v>
      </c>
      <c r="H359" s="1">
        <f t="shared" si="92"/>
        <v>350</v>
      </c>
      <c r="I359" s="34">
        <f t="shared" si="101"/>
        <v>65040</v>
      </c>
      <c r="J359" s="34">
        <f t="shared" si="90"/>
        <v>975.59999999999991</v>
      </c>
      <c r="K359" s="35"/>
      <c r="L359" s="35"/>
      <c r="M359" s="3">
        <f t="shared" si="96"/>
        <v>982.50000000000125</v>
      </c>
      <c r="N359" s="3">
        <f t="shared" si="93"/>
        <v>982.50000000000125</v>
      </c>
      <c r="O359" s="3">
        <f t="shared" si="94"/>
        <v>980</v>
      </c>
      <c r="P359" s="3">
        <f t="shared" si="95"/>
        <v>2.5000000000012506</v>
      </c>
      <c r="Q359" s="5">
        <f t="shared" si="99"/>
        <v>970</v>
      </c>
      <c r="R359" s="12">
        <f t="shared" si="97"/>
        <v>4.99999999999996</v>
      </c>
      <c r="S359" s="62">
        <f t="shared" si="100"/>
        <v>0</v>
      </c>
    </row>
    <row r="360" spans="1:19" x14ac:dyDescent="0.2">
      <c r="A360" s="86"/>
      <c r="B360" s="66">
        <f t="shared" si="98"/>
        <v>27</v>
      </c>
      <c r="C360" s="8">
        <f t="shared" si="91"/>
        <v>41456</v>
      </c>
      <c r="D360" s="9">
        <f t="shared" si="86"/>
        <v>1</v>
      </c>
      <c r="E360" s="9" t="str">
        <f t="shared" si="87"/>
        <v>poniedziałek</v>
      </c>
      <c r="F360" s="10" t="str">
        <f t="shared" si="88"/>
        <v>poniedziałek</v>
      </c>
      <c r="G360" s="11" t="str">
        <f t="shared" si="89"/>
        <v>2%</v>
      </c>
      <c r="H360" s="1">
        <f t="shared" si="92"/>
        <v>351</v>
      </c>
      <c r="I360" s="34">
        <f t="shared" si="101"/>
        <v>65470</v>
      </c>
      <c r="J360" s="34">
        <f t="shared" si="90"/>
        <v>1309.4000000000001</v>
      </c>
      <c r="K360" s="35"/>
      <c r="L360" s="35"/>
      <c r="M360" s="3">
        <f t="shared" si="96"/>
        <v>1311.9000000000015</v>
      </c>
      <c r="N360" s="3">
        <f t="shared" si="93"/>
        <v>1311.9000000000015</v>
      </c>
      <c r="O360" s="3">
        <f t="shared" si="94"/>
        <v>1310</v>
      </c>
      <c r="P360" s="3">
        <f t="shared" si="95"/>
        <v>1.9000000000014552</v>
      </c>
      <c r="Q360" s="5">
        <f t="shared" si="99"/>
        <v>980</v>
      </c>
      <c r="R360" s="12">
        <f t="shared" si="97"/>
        <v>5.1999999999999602</v>
      </c>
      <c r="S360" s="62">
        <f t="shared" si="100"/>
        <v>0</v>
      </c>
    </row>
    <row r="361" spans="1:19" x14ac:dyDescent="0.2">
      <c r="A361" s="86"/>
      <c r="B361" s="66">
        <f t="shared" si="98"/>
        <v>28</v>
      </c>
      <c r="C361" s="8">
        <f t="shared" si="91"/>
        <v>41457</v>
      </c>
      <c r="D361" s="9">
        <f t="shared" si="86"/>
        <v>2</v>
      </c>
      <c r="E361" s="9" t="str">
        <f t="shared" si="87"/>
        <v>wtorek</v>
      </c>
      <c r="F361" s="10" t="str">
        <f t="shared" si="88"/>
        <v>wtorek</v>
      </c>
      <c r="G361" s="11" t="str">
        <f t="shared" si="89"/>
        <v>2%</v>
      </c>
      <c r="H361" s="1">
        <f t="shared" si="92"/>
        <v>352</v>
      </c>
      <c r="I361" s="34">
        <f t="shared" si="101"/>
        <v>66230</v>
      </c>
      <c r="J361" s="34">
        <f t="shared" si="90"/>
        <v>1324.6000000000001</v>
      </c>
      <c r="K361" s="35"/>
      <c r="L361" s="35"/>
      <c r="M361" s="3">
        <f t="shared" si="96"/>
        <v>1326.5000000000016</v>
      </c>
      <c r="N361" s="3">
        <f t="shared" si="93"/>
        <v>1326.5000000000016</v>
      </c>
      <c r="O361" s="3">
        <f t="shared" si="94"/>
        <v>1320</v>
      </c>
      <c r="P361" s="3">
        <f t="shared" si="95"/>
        <v>6.5000000000015916</v>
      </c>
      <c r="Q361" s="5">
        <f t="shared" si="99"/>
        <v>1310</v>
      </c>
      <c r="R361" s="12">
        <f t="shared" si="97"/>
        <v>5.3999999999999604</v>
      </c>
      <c r="S361" s="62">
        <f t="shared" si="100"/>
        <v>0</v>
      </c>
    </row>
    <row r="362" spans="1:19" x14ac:dyDescent="0.2">
      <c r="A362" s="86"/>
      <c r="B362" s="66">
        <f t="shared" si="98"/>
        <v>29</v>
      </c>
      <c r="C362" s="8">
        <f t="shared" si="91"/>
        <v>41458</v>
      </c>
      <c r="D362" s="9">
        <f t="shared" si="86"/>
        <v>3</v>
      </c>
      <c r="E362" s="9" t="str">
        <f t="shared" si="87"/>
        <v>środa</v>
      </c>
      <c r="F362" s="10" t="str">
        <f t="shared" si="88"/>
        <v>środa</v>
      </c>
      <c r="G362" s="11" t="str">
        <f t="shared" si="89"/>
        <v>2%</v>
      </c>
      <c r="H362" s="1">
        <f t="shared" si="92"/>
        <v>353</v>
      </c>
      <c r="I362" s="34">
        <f t="shared" si="101"/>
        <v>66990</v>
      </c>
      <c r="J362" s="34">
        <f t="shared" si="90"/>
        <v>1339.8</v>
      </c>
      <c r="K362" s="35"/>
      <c r="L362" s="35"/>
      <c r="M362" s="3">
        <f t="shared" si="96"/>
        <v>1346.3000000000015</v>
      </c>
      <c r="N362" s="3">
        <f t="shared" si="93"/>
        <v>1346.3000000000015</v>
      </c>
      <c r="O362" s="3">
        <f t="shared" si="94"/>
        <v>1340</v>
      </c>
      <c r="P362" s="3">
        <f t="shared" si="95"/>
        <v>6.3000000000015461</v>
      </c>
      <c r="Q362" s="5">
        <f t="shared" si="99"/>
        <v>1320</v>
      </c>
      <c r="R362" s="12">
        <f t="shared" si="97"/>
        <v>5.5999999999999606</v>
      </c>
      <c r="S362" s="62">
        <f t="shared" si="100"/>
        <v>0</v>
      </c>
    </row>
    <row r="363" spans="1:19" x14ac:dyDescent="0.2">
      <c r="A363" s="86"/>
      <c r="B363" s="66">
        <f t="shared" si="98"/>
        <v>30</v>
      </c>
      <c r="C363" s="8">
        <f t="shared" si="91"/>
        <v>41459</v>
      </c>
      <c r="D363" s="9">
        <f t="shared" si="86"/>
        <v>4</v>
      </c>
      <c r="E363" s="9" t="str">
        <f t="shared" si="87"/>
        <v>czwartek</v>
      </c>
      <c r="F363" s="10" t="str">
        <f t="shared" si="88"/>
        <v>czwartek</v>
      </c>
      <c r="G363" s="11" t="str">
        <f t="shared" si="89"/>
        <v>2%</v>
      </c>
      <c r="H363" s="1">
        <f t="shared" si="92"/>
        <v>354</v>
      </c>
      <c r="I363" s="34">
        <f t="shared" si="101"/>
        <v>67910</v>
      </c>
      <c r="J363" s="34">
        <f t="shared" si="90"/>
        <v>1358.2</v>
      </c>
      <c r="K363" s="35"/>
      <c r="L363" s="35"/>
      <c r="M363" s="3">
        <f t="shared" si="96"/>
        <v>1364.5000000000016</v>
      </c>
      <c r="N363" s="3">
        <f t="shared" si="93"/>
        <v>1364.5000000000016</v>
      </c>
      <c r="O363" s="3">
        <f t="shared" si="94"/>
        <v>1360</v>
      </c>
      <c r="P363" s="3">
        <f t="shared" si="95"/>
        <v>4.5000000000015916</v>
      </c>
      <c r="Q363" s="5">
        <f t="shared" si="99"/>
        <v>1340</v>
      </c>
      <c r="R363" s="12">
        <f t="shared" si="97"/>
        <v>5.7999999999999607</v>
      </c>
      <c r="S363" s="62">
        <f t="shared" si="100"/>
        <v>0</v>
      </c>
    </row>
    <row r="364" spans="1:19" x14ac:dyDescent="0.2">
      <c r="A364" s="86"/>
      <c r="B364" s="66">
        <f t="shared" si="98"/>
        <v>31</v>
      </c>
      <c r="C364" s="8">
        <f t="shared" si="91"/>
        <v>41460</v>
      </c>
      <c r="D364" s="9">
        <f t="shared" si="86"/>
        <v>5</v>
      </c>
      <c r="E364" s="9" t="str">
        <f t="shared" si="87"/>
        <v>piątek</v>
      </c>
      <c r="F364" s="10" t="str">
        <f t="shared" si="88"/>
        <v>piątek</v>
      </c>
      <c r="G364" s="11" t="str">
        <f t="shared" si="89"/>
        <v>2%</v>
      </c>
      <c r="H364" s="1">
        <f t="shared" si="92"/>
        <v>355</v>
      </c>
      <c r="I364" s="34">
        <f t="shared" si="101"/>
        <v>68840</v>
      </c>
      <c r="J364" s="34">
        <f t="shared" si="90"/>
        <v>1376.8</v>
      </c>
      <c r="K364" s="35"/>
      <c r="L364" s="35"/>
      <c r="M364" s="3">
        <f t="shared" si="96"/>
        <v>1381.3000000000015</v>
      </c>
      <c r="N364" s="3">
        <f t="shared" si="93"/>
        <v>1381.3000000000015</v>
      </c>
      <c r="O364" s="3">
        <f t="shared" si="94"/>
        <v>1380</v>
      </c>
      <c r="P364" s="3">
        <f t="shared" si="95"/>
        <v>1.3000000000015461</v>
      </c>
      <c r="Q364" s="5">
        <f t="shared" si="99"/>
        <v>1360</v>
      </c>
      <c r="R364" s="12">
        <f t="shared" si="97"/>
        <v>5.9999999999999609</v>
      </c>
      <c r="S364" s="62">
        <f t="shared" si="100"/>
        <v>0</v>
      </c>
    </row>
    <row r="365" spans="1:19" x14ac:dyDescent="0.2">
      <c r="A365" s="86"/>
      <c r="B365" s="66">
        <f t="shared" si="98"/>
        <v>32</v>
      </c>
      <c r="C365" s="8">
        <f t="shared" si="91"/>
        <v>41461</v>
      </c>
      <c r="D365" s="9">
        <f t="shared" si="86"/>
        <v>6</v>
      </c>
      <c r="E365" s="9" t="str">
        <f t="shared" si="87"/>
        <v>sobota</v>
      </c>
      <c r="F365" s="10" t="str">
        <f t="shared" si="88"/>
        <v>sobota</v>
      </c>
      <c r="G365" s="11" t="str">
        <f t="shared" si="89"/>
        <v>1,5%</v>
      </c>
      <c r="H365" s="1">
        <f t="shared" si="92"/>
        <v>356</v>
      </c>
      <c r="I365" s="34">
        <f t="shared" si="101"/>
        <v>69650</v>
      </c>
      <c r="J365" s="34">
        <f t="shared" si="90"/>
        <v>1044.75</v>
      </c>
      <c r="K365" s="35"/>
      <c r="L365" s="35"/>
      <c r="M365" s="3">
        <f t="shared" si="96"/>
        <v>1046.0500000000015</v>
      </c>
      <c r="N365" s="3">
        <f t="shared" si="93"/>
        <v>1046.0500000000015</v>
      </c>
      <c r="O365" s="3">
        <f t="shared" si="94"/>
        <v>1040</v>
      </c>
      <c r="P365" s="3">
        <f t="shared" si="95"/>
        <v>6.0500000000015461</v>
      </c>
      <c r="Q365" s="5">
        <f t="shared" si="99"/>
        <v>1380</v>
      </c>
      <c r="R365" s="12">
        <f t="shared" si="97"/>
        <v>6.1499999999999613</v>
      </c>
      <c r="S365" s="62">
        <f t="shared" si="100"/>
        <v>0</v>
      </c>
    </row>
    <row r="366" spans="1:19" x14ac:dyDescent="0.2">
      <c r="A366" s="86"/>
      <c r="B366" s="66">
        <f t="shared" si="98"/>
        <v>33</v>
      </c>
      <c r="C366" s="8">
        <f t="shared" si="91"/>
        <v>41462</v>
      </c>
      <c r="D366" s="9">
        <f t="shared" si="86"/>
        <v>7</v>
      </c>
      <c r="E366" s="9" t="str">
        <f t="shared" si="87"/>
        <v>niedziela</v>
      </c>
      <c r="F366" s="10" t="str">
        <f t="shared" si="88"/>
        <v>niedziela</v>
      </c>
      <c r="G366" s="11" t="str">
        <f t="shared" si="89"/>
        <v>1,5%</v>
      </c>
      <c r="H366" s="1">
        <f t="shared" si="92"/>
        <v>357</v>
      </c>
      <c r="I366" s="34">
        <f t="shared" si="101"/>
        <v>70110</v>
      </c>
      <c r="J366" s="34">
        <f t="shared" si="90"/>
        <v>1051.6499999999999</v>
      </c>
      <c r="K366" s="35"/>
      <c r="L366" s="35"/>
      <c r="M366" s="3">
        <f t="shared" si="96"/>
        <v>1057.7000000000014</v>
      </c>
      <c r="N366" s="3">
        <f t="shared" si="93"/>
        <v>1057.7000000000014</v>
      </c>
      <c r="O366" s="3">
        <f t="shared" si="94"/>
        <v>1050</v>
      </c>
      <c r="P366" s="3">
        <f t="shared" si="95"/>
        <v>7.7000000000014097</v>
      </c>
      <c r="Q366" s="5">
        <f t="shared" si="99"/>
        <v>1040</v>
      </c>
      <c r="R366" s="12">
        <f t="shared" si="97"/>
        <v>6.2999999999999616</v>
      </c>
      <c r="S366" s="62">
        <f t="shared" si="100"/>
        <v>0</v>
      </c>
    </row>
    <row r="367" spans="1:19" x14ac:dyDescent="0.2">
      <c r="A367" s="86"/>
      <c r="B367" s="66">
        <f t="shared" si="98"/>
        <v>34</v>
      </c>
      <c r="C367" s="8">
        <f t="shared" si="91"/>
        <v>41463</v>
      </c>
      <c r="D367" s="9">
        <f t="shared" si="86"/>
        <v>1</v>
      </c>
      <c r="E367" s="9" t="str">
        <f t="shared" si="87"/>
        <v>poniedziałek</v>
      </c>
      <c r="F367" s="10" t="str">
        <f t="shared" si="88"/>
        <v>poniedziałek</v>
      </c>
      <c r="G367" s="11" t="str">
        <f t="shared" si="89"/>
        <v>2%</v>
      </c>
      <c r="H367" s="1">
        <f t="shared" si="92"/>
        <v>358</v>
      </c>
      <c r="I367" s="34">
        <f t="shared" si="101"/>
        <v>70570</v>
      </c>
      <c r="J367" s="34">
        <f t="shared" si="90"/>
        <v>1411.4</v>
      </c>
      <c r="K367" s="35"/>
      <c r="L367" s="35"/>
      <c r="M367" s="3">
        <f t="shared" si="96"/>
        <v>1419.1000000000015</v>
      </c>
      <c r="N367" s="3">
        <f t="shared" si="93"/>
        <v>1419.1000000000015</v>
      </c>
      <c r="O367" s="3">
        <f t="shared" si="94"/>
        <v>1410</v>
      </c>
      <c r="P367" s="3">
        <f t="shared" si="95"/>
        <v>9.1000000000015007</v>
      </c>
      <c r="Q367" s="5">
        <f t="shared" si="99"/>
        <v>1050</v>
      </c>
      <c r="R367" s="12">
        <f t="shared" si="97"/>
        <v>6.4999999999999618</v>
      </c>
      <c r="S367" s="62">
        <f t="shared" si="100"/>
        <v>0</v>
      </c>
    </row>
    <row r="368" spans="1:19" x14ac:dyDescent="0.2">
      <c r="A368" s="86"/>
      <c r="B368" s="66">
        <f t="shared" si="98"/>
        <v>35</v>
      </c>
      <c r="C368" s="8">
        <f t="shared" si="91"/>
        <v>41464</v>
      </c>
      <c r="D368" s="9">
        <f t="shared" si="86"/>
        <v>2</v>
      </c>
      <c r="E368" s="9" t="str">
        <f t="shared" si="87"/>
        <v>wtorek</v>
      </c>
      <c r="F368" s="10" t="str">
        <f t="shared" si="88"/>
        <v>wtorek</v>
      </c>
      <c r="G368" s="11" t="str">
        <f t="shared" si="89"/>
        <v>2%</v>
      </c>
      <c r="H368" s="1">
        <f t="shared" si="92"/>
        <v>359</v>
      </c>
      <c r="I368" s="34">
        <f t="shared" si="101"/>
        <v>71380</v>
      </c>
      <c r="J368" s="34">
        <f t="shared" si="90"/>
        <v>1427.6000000000001</v>
      </c>
      <c r="K368" s="35"/>
      <c r="L368" s="35"/>
      <c r="M368" s="3">
        <f t="shared" si="96"/>
        <v>1436.7000000000016</v>
      </c>
      <c r="N368" s="3">
        <f t="shared" si="93"/>
        <v>1436.7000000000016</v>
      </c>
      <c r="O368" s="3">
        <f t="shared" si="94"/>
        <v>1430</v>
      </c>
      <c r="P368" s="3">
        <f t="shared" si="95"/>
        <v>6.7000000000016371</v>
      </c>
      <c r="Q368" s="5">
        <f t="shared" si="99"/>
        <v>1410</v>
      </c>
      <c r="R368" s="12">
        <f t="shared" si="97"/>
        <v>6.699999999999962</v>
      </c>
      <c r="S368" s="62">
        <f t="shared" si="100"/>
        <v>0</v>
      </c>
    </row>
    <row r="369" spans="1:19" x14ac:dyDescent="0.2">
      <c r="A369" s="86"/>
      <c r="B369" s="66">
        <f t="shared" si="98"/>
        <v>36</v>
      </c>
      <c r="C369" s="8">
        <f t="shared" si="91"/>
        <v>41465</v>
      </c>
      <c r="D369" s="9">
        <f t="shared" si="86"/>
        <v>3</v>
      </c>
      <c r="E369" s="9" t="str">
        <f t="shared" si="87"/>
        <v>środa</v>
      </c>
      <c r="F369" s="10" t="str">
        <f t="shared" si="88"/>
        <v>środa</v>
      </c>
      <c r="G369" s="11" t="str">
        <f t="shared" si="89"/>
        <v>2%</v>
      </c>
      <c r="H369" s="1">
        <f t="shared" si="92"/>
        <v>360</v>
      </c>
      <c r="I369" s="34">
        <f t="shared" si="101"/>
        <v>72210</v>
      </c>
      <c r="J369" s="34">
        <f t="shared" si="90"/>
        <v>1444.2</v>
      </c>
      <c r="K369" s="35"/>
      <c r="L369" s="35"/>
      <c r="M369" s="3">
        <f t="shared" si="96"/>
        <v>1450.9000000000017</v>
      </c>
      <c r="N369" s="3">
        <f t="shared" si="93"/>
        <v>1450.9000000000017</v>
      </c>
      <c r="O369" s="3">
        <f t="shared" si="94"/>
        <v>1450</v>
      </c>
      <c r="P369" s="3">
        <f t="shared" si="95"/>
        <v>0.90000000000168257</v>
      </c>
      <c r="Q369" s="5">
        <f t="shared" si="99"/>
        <v>1430</v>
      </c>
      <c r="R369" s="12">
        <f t="shared" si="97"/>
        <v>6.8999999999999622</v>
      </c>
      <c r="S369" s="62">
        <f t="shared" si="100"/>
        <v>0</v>
      </c>
    </row>
    <row r="370" spans="1:19" x14ac:dyDescent="0.2">
      <c r="A370" s="86"/>
      <c r="B370" s="66">
        <f t="shared" si="98"/>
        <v>37</v>
      </c>
      <c r="C370" s="8">
        <f t="shared" si="91"/>
        <v>41466</v>
      </c>
      <c r="D370" s="9">
        <f t="shared" si="86"/>
        <v>4</v>
      </c>
      <c r="E370" s="9" t="str">
        <f t="shared" si="87"/>
        <v>czwartek</v>
      </c>
      <c r="F370" s="10" t="str">
        <f t="shared" si="88"/>
        <v>czwartek</v>
      </c>
      <c r="G370" s="11" t="str">
        <f t="shared" si="89"/>
        <v>2%</v>
      </c>
      <c r="H370" s="1">
        <f t="shared" si="92"/>
        <v>361</v>
      </c>
      <c r="I370" s="34">
        <f t="shared" si="101"/>
        <v>73200</v>
      </c>
      <c r="J370" s="34">
        <f t="shared" si="90"/>
        <v>1464</v>
      </c>
      <c r="K370" s="35"/>
      <c r="L370" s="35"/>
      <c r="M370" s="3">
        <f t="shared" si="96"/>
        <v>1464.9000000000017</v>
      </c>
      <c r="N370" s="3">
        <f t="shared" si="93"/>
        <v>1464.9000000000017</v>
      </c>
      <c r="O370" s="3">
        <f t="shared" si="94"/>
        <v>1460</v>
      </c>
      <c r="P370" s="3">
        <f t="shared" si="95"/>
        <v>4.9000000000016826</v>
      </c>
      <c r="Q370" s="5">
        <f t="shared" si="99"/>
        <v>1450</v>
      </c>
      <c r="R370" s="12">
        <f t="shared" si="97"/>
        <v>7.0999999999999623</v>
      </c>
      <c r="S370" s="62">
        <f t="shared" si="100"/>
        <v>0</v>
      </c>
    </row>
    <row r="371" spans="1:19" x14ac:dyDescent="0.2">
      <c r="A371" s="86"/>
      <c r="B371" s="66">
        <f t="shared" si="98"/>
        <v>38</v>
      </c>
      <c r="C371" s="8">
        <f t="shared" si="91"/>
        <v>41467</v>
      </c>
      <c r="D371" s="9">
        <f t="shared" si="86"/>
        <v>5</v>
      </c>
      <c r="E371" s="9" t="str">
        <f t="shared" si="87"/>
        <v>piątek</v>
      </c>
      <c r="F371" s="10" t="str">
        <f t="shared" si="88"/>
        <v>piątek</v>
      </c>
      <c r="G371" s="11" t="str">
        <f t="shared" si="89"/>
        <v>2%</v>
      </c>
      <c r="H371" s="1">
        <f t="shared" si="92"/>
        <v>362</v>
      </c>
      <c r="I371" s="34">
        <f t="shared" si="101"/>
        <v>74200</v>
      </c>
      <c r="J371" s="34">
        <f t="shared" si="90"/>
        <v>1484</v>
      </c>
      <c r="K371" s="35"/>
      <c r="L371" s="35"/>
      <c r="M371" s="3">
        <f t="shared" si="96"/>
        <v>1488.9000000000017</v>
      </c>
      <c r="N371" s="3">
        <f t="shared" si="93"/>
        <v>1488.9000000000017</v>
      </c>
      <c r="O371" s="3">
        <f t="shared" si="94"/>
        <v>1480</v>
      </c>
      <c r="P371" s="3">
        <f t="shared" si="95"/>
        <v>8.9000000000016826</v>
      </c>
      <c r="Q371" s="5">
        <f t="shared" si="99"/>
        <v>1460</v>
      </c>
      <c r="R371" s="12">
        <f t="shared" si="97"/>
        <v>7.2999999999999625</v>
      </c>
      <c r="S371" s="62">
        <f t="shared" si="100"/>
        <v>0</v>
      </c>
    </row>
    <row r="372" spans="1:19" x14ac:dyDescent="0.2">
      <c r="A372" s="86"/>
      <c r="B372" s="66">
        <f t="shared" si="98"/>
        <v>39</v>
      </c>
      <c r="C372" s="8">
        <f t="shared" si="91"/>
        <v>41468</v>
      </c>
      <c r="D372" s="9">
        <f t="shared" si="86"/>
        <v>6</v>
      </c>
      <c r="E372" s="9" t="str">
        <f t="shared" si="87"/>
        <v>sobota</v>
      </c>
      <c r="F372" s="10" t="str">
        <f t="shared" si="88"/>
        <v>sobota</v>
      </c>
      <c r="G372" s="11" t="str">
        <f t="shared" si="89"/>
        <v>1,5%</v>
      </c>
      <c r="H372" s="1">
        <f t="shared" si="92"/>
        <v>363</v>
      </c>
      <c r="I372" s="34">
        <f t="shared" si="101"/>
        <v>75060</v>
      </c>
      <c r="J372" s="34">
        <f t="shared" si="90"/>
        <v>1125.8999999999999</v>
      </c>
      <c r="K372" s="35"/>
      <c r="L372" s="35"/>
      <c r="M372" s="3">
        <f t="shared" si="96"/>
        <v>1134.8000000000015</v>
      </c>
      <c r="N372" s="3">
        <f t="shared" si="93"/>
        <v>1134.8000000000015</v>
      </c>
      <c r="O372" s="3">
        <f t="shared" si="94"/>
        <v>1130</v>
      </c>
      <c r="P372" s="3">
        <f t="shared" si="95"/>
        <v>4.8000000000015461</v>
      </c>
      <c r="Q372" s="5">
        <f t="shared" si="99"/>
        <v>1480</v>
      </c>
      <c r="R372" s="12">
        <f t="shared" si="97"/>
        <v>7.4499999999999629</v>
      </c>
      <c r="S372" s="62">
        <f t="shared" si="100"/>
        <v>0</v>
      </c>
    </row>
    <row r="373" spans="1:19" x14ac:dyDescent="0.2">
      <c r="A373" s="86"/>
      <c r="B373" s="66">
        <f t="shared" si="98"/>
        <v>40</v>
      </c>
      <c r="C373" s="8">
        <f t="shared" si="91"/>
        <v>41469</v>
      </c>
      <c r="D373" s="9">
        <f t="shared" si="86"/>
        <v>7</v>
      </c>
      <c r="E373" s="9" t="str">
        <f t="shared" si="87"/>
        <v>niedziela</v>
      </c>
      <c r="F373" s="10" t="str">
        <f t="shared" si="88"/>
        <v>niedziela</v>
      </c>
      <c r="G373" s="11" t="str">
        <f t="shared" si="89"/>
        <v>1,5%</v>
      </c>
      <c r="H373" s="1">
        <f t="shared" si="92"/>
        <v>364</v>
      </c>
      <c r="I373" s="34">
        <f t="shared" si="101"/>
        <v>75570</v>
      </c>
      <c r="J373" s="34">
        <f t="shared" si="90"/>
        <v>1133.55</v>
      </c>
      <c r="K373" s="35"/>
      <c r="L373" s="35"/>
      <c r="M373" s="3">
        <f t="shared" si="96"/>
        <v>1138.3500000000015</v>
      </c>
      <c r="N373" s="3">
        <f t="shared" si="93"/>
        <v>1138.3500000000015</v>
      </c>
      <c r="O373" s="3">
        <f t="shared" si="94"/>
        <v>1130</v>
      </c>
      <c r="P373" s="3">
        <f t="shared" si="95"/>
        <v>8.3500000000015007</v>
      </c>
      <c r="Q373" s="5">
        <f t="shared" si="99"/>
        <v>1130</v>
      </c>
      <c r="R373" s="12">
        <f t="shared" si="97"/>
        <v>7.5999999999999632</v>
      </c>
      <c r="S373" s="62">
        <f t="shared" si="100"/>
        <v>0</v>
      </c>
    </row>
    <row r="374" spans="1:19" x14ac:dyDescent="0.2">
      <c r="A374" s="86"/>
      <c r="B374" s="66">
        <f t="shared" si="98"/>
        <v>41</v>
      </c>
      <c r="C374" s="8">
        <f t="shared" si="91"/>
        <v>41470</v>
      </c>
      <c r="D374" s="9">
        <f t="shared" si="86"/>
        <v>1</v>
      </c>
      <c r="E374" s="9" t="str">
        <f t="shared" si="87"/>
        <v>poniedziałek</v>
      </c>
      <c r="F374" s="10" t="str">
        <f t="shared" si="88"/>
        <v>poniedziałek</v>
      </c>
      <c r="G374" s="11" t="str">
        <f t="shared" si="89"/>
        <v>2%</v>
      </c>
      <c r="H374" s="1">
        <f t="shared" si="92"/>
        <v>365</v>
      </c>
      <c r="I374" s="34">
        <f t="shared" si="101"/>
        <v>76060</v>
      </c>
      <c r="J374" s="34">
        <f t="shared" si="90"/>
        <v>1521.2</v>
      </c>
      <c r="K374" s="35"/>
      <c r="L374" s="35"/>
      <c r="M374" s="3">
        <f t="shared" si="96"/>
        <v>1529.5500000000015</v>
      </c>
      <c r="N374" s="3">
        <f t="shared" si="93"/>
        <v>1529.5500000000015</v>
      </c>
      <c r="O374" s="3">
        <f t="shared" si="94"/>
        <v>1520</v>
      </c>
      <c r="P374" s="3">
        <f t="shared" si="95"/>
        <v>9.5500000000015461</v>
      </c>
      <c r="Q374" s="5">
        <f t="shared" si="99"/>
        <v>1130</v>
      </c>
      <c r="R374" s="12">
        <f t="shared" si="97"/>
        <v>7.7999999999999634</v>
      </c>
      <c r="S374" s="62">
        <f t="shared" si="100"/>
        <v>0</v>
      </c>
    </row>
    <row r="375" spans="1:19" s="21" customFormat="1" x14ac:dyDescent="0.2">
      <c r="A375" s="87"/>
      <c r="B375" s="66">
        <f t="shared" si="98"/>
        <v>42</v>
      </c>
      <c r="C375" s="8">
        <f t="shared" si="91"/>
        <v>41471</v>
      </c>
      <c r="D375" s="9">
        <f t="shared" si="86"/>
        <v>2</v>
      </c>
      <c r="E375" s="9" t="str">
        <f t="shared" si="87"/>
        <v>wtorek</v>
      </c>
      <c r="F375" s="10" t="str">
        <f t="shared" si="88"/>
        <v>wtorek</v>
      </c>
      <c r="G375" s="11" t="str">
        <f t="shared" si="89"/>
        <v>2%</v>
      </c>
      <c r="H375" s="1">
        <f t="shared" si="92"/>
        <v>366</v>
      </c>
      <c r="I375" s="34">
        <f t="shared" si="101"/>
        <v>76940</v>
      </c>
      <c r="J375" s="34">
        <f t="shared" si="90"/>
        <v>1538.8</v>
      </c>
      <c r="K375" s="35"/>
      <c r="L375" s="35"/>
      <c r="M375" s="3">
        <f t="shared" si="96"/>
        <v>1548.3500000000015</v>
      </c>
      <c r="N375" s="3">
        <f t="shared" si="93"/>
        <v>1548.3500000000015</v>
      </c>
      <c r="O375" s="3">
        <f t="shared" si="94"/>
        <v>1540</v>
      </c>
      <c r="P375" s="3">
        <f t="shared" si="95"/>
        <v>8.3500000000015007</v>
      </c>
      <c r="Q375" s="5">
        <f t="shared" si="99"/>
        <v>1520</v>
      </c>
      <c r="R375" s="12">
        <f t="shared" si="97"/>
        <v>7.9999999999999636</v>
      </c>
      <c r="S375" s="62">
        <f t="shared" si="100"/>
        <v>0</v>
      </c>
    </row>
    <row r="376" spans="1:19" ht="12.75" customHeight="1" x14ac:dyDescent="0.2">
      <c r="C376" s="29"/>
      <c r="D376" s="30"/>
      <c r="E376" s="30"/>
      <c r="F376" s="30"/>
      <c r="G376" s="30"/>
      <c r="H376" s="31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1:19" ht="12.75" customHeight="1" x14ac:dyDescent="0.2">
      <c r="C377" s="18"/>
      <c r="D377" s="19"/>
      <c r="E377" s="19"/>
      <c r="F377" s="19"/>
      <c r="G377" s="19"/>
      <c r="H377" s="15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9" ht="12.75" customHeight="1" x14ac:dyDescent="0.2">
      <c r="C378" s="18"/>
      <c r="D378" s="19"/>
      <c r="E378" s="19"/>
      <c r="F378" s="19"/>
      <c r="G378" s="19"/>
      <c r="H378" s="15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9" ht="12.75" customHeight="1" x14ac:dyDescent="0.2">
      <c r="C379" s="18"/>
      <c r="D379" s="19"/>
      <c r="E379" s="19"/>
      <c r="F379" s="19"/>
      <c r="G379" s="19"/>
      <c r="H379" s="15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9" ht="12.75" customHeight="1" x14ac:dyDescent="0.2">
      <c r="C380" s="18"/>
      <c r="D380" s="19"/>
      <c r="E380" s="19"/>
      <c r="F380" s="19"/>
      <c r="G380" s="19"/>
      <c r="H380" s="15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9" ht="12.75" customHeight="1" x14ac:dyDescent="0.2">
      <c r="C381" s="18"/>
      <c r="D381" s="19"/>
      <c r="E381" s="19"/>
      <c r="F381" s="19"/>
      <c r="G381" s="19"/>
      <c r="H381" s="15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9" ht="12.75" customHeight="1" x14ac:dyDescent="0.2">
      <c r="C382" s="18"/>
      <c r="D382" s="19"/>
      <c r="E382" s="19"/>
      <c r="F382" s="19"/>
      <c r="G382" s="19"/>
      <c r="H382" s="15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9" ht="12.75" customHeight="1" x14ac:dyDescent="0.2">
      <c r="C383" s="18"/>
      <c r="D383" s="19"/>
      <c r="E383" s="19"/>
      <c r="F383" s="19"/>
      <c r="G383" s="19"/>
      <c r="H383" s="15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9" ht="12.75" customHeight="1" x14ac:dyDescent="0.2">
      <c r="C384" s="18"/>
      <c r="D384" s="19"/>
      <c r="E384" s="19"/>
      <c r="F384" s="19"/>
      <c r="G384" s="19"/>
      <c r="H384" s="15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3:18" ht="12.75" customHeight="1" x14ac:dyDescent="0.2">
      <c r="C385" s="18"/>
      <c r="D385" s="19"/>
      <c r="E385" s="19"/>
      <c r="F385" s="19"/>
      <c r="G385" s="19"/>
      <c r="H385" s="15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3:18" ht="12.75" customHeight="1" x14ac:dyDescent="0.2">
      <c r="C386" s="18"/>
      <c r="D386" s="19"/>
      <c r="E386" s="19"/>
      <c r="F386" s="19"/>
      <c r="G386" s="19"/>
      <c r="H386" s="15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3:18" ht="12.75" customHeight="1" x14ac:dyDescent="0.2">
      <c r="C387" s="18"/>
      <c r="D387" s="19"/>
      <c r="E387" s="19"/>
      <c r="F387" s="19"/>
      <c r="G387" s="19"/>
      <c r="H387" s="15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3:18" ht="12.75" customHeight="1" x14ac:dyDescent="0.2">
      <c r="C388" s="18"/>
      <c r="D388" s="19"/>
      <c r="E388" s="19"/>
      <c r="F388" s="19"/>
      <c r="G388" s="19"/>
      <c r="H388" s="15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3:18" ht="12.75" customHeight="1" x14ac:dyDescent="0.2">
      <c r="C389" s="18"/>
      <c r="D389" s="19"/>
      <c r="E389" s="19"/>
      <c r="F389" s="19"/>
      <c r="G389" s="19"/>
      <c r="H389" s="15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3:18" ht="12.75" customHeight="1" x14ac:dyDescent="0.2">
      <c r="C390" s="18"/>
      <c r="D390" s="19"/>
      <c r="E390" s="19"/>
      <c r="F390" s="19"/>
      <c r="G390" s="19"/>
      <c r="H390" s="15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3:18" ht="12.75" customHeight="1" x14ac:dyDescent="0.2">
      <c r="C391" s="18"/>
      <c r="D391" s="19"/>
      <c r="E391" s="19"/>
      <c r="F391" s="19"/>
      <c r="G391" s="19"/>
      <c r="H391" s="15"/>
      <c r="I391" s="22"/>
      <c r="J391" s="22"/>
      <c r="K391" s="22"/>
      <c r="L391" s="22"/>
      <c r="M391" s="22"/>
      <c r="N391" s="22"/>
      <c r="O391" s="22"/>
      <c r="P391" s="22"/>
      <c r="Q391" s="22"/>
      <c r="R391" s="17"/>
    </row>
    <row r="392" spans="3:18" ht="12.75" customHeight="1" x14ac:dyDescent="0.2">
      <c r="C392" s="18"/>
      <c r="D392" s="19"/>
      <c r="E392" s="19"/>
      <c r="F392" s="19"/>
      <c r="G392" s="19"/>
      <c r="H392" s="15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3:18" ht="12.75" customHeight="1" x14ac:dyDescent="0.2">
      <c r="C393" s="18"/>
      <c r="D393" s="19"/>
      <c r="E393" s="19"/>
      <c r="F393" s="19"/>
      <c r="G393" s="19"/>
      <c r="H393" s="15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3:18" ht="12.75" customHeight="1" x14ac:dyDescent="0.2">
      <c r="C394" s="18"/>
      <c r="D394" s="19"/>
      <c r="E394" s="19"/>
      <c r="F394" s="19"/>
      <c r="G394" s="19"/>
      <c r="H394" s="15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3:18" ht="12.75" customHeight="1" x14ac:dyDescent="0.2">
      <c r="C395" s="18"/>
      <c r="D395" s="19"/>
      <c r="E395" s="19"/>
      <c r="F395" s="19"/>
      <c r="G395" s="19"/>
      <c r="H395" s="15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3:18" ht="12.75" customHeight="1" x14ac:dyDescent="0.2">
      <c r="C396" s="18"/>
      <c r="D396" s="19"/>
      <c r="E396" s="19"/>
      <c r="F396" s="19"/>
      <c r="G396" s="19"/>
      <c r="H396" s="15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3:18" ht="12.75" customHeight="1" x14ac:dyDescent="0.2">
      <c r="C397" s="18"/>
      <c r="D397" s="19"/>
      <c r="E397" s="19"/>
      <c r="F397" s="19"/>
      <c r="G397" s="19"/>
      <c r="H397" s="15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3:18" ht="12.75" customHeight="1" x14ac:dyDescent="0.2">
      <c r="C398" s="18"/>
      <c r="D398" s="19"/>
      <c r="E398" s="19"/>
      <c r="F398" s="19"/>
      <c r="G398" s="19"/>
      <c r="H398" s="15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3:18" ht="12.75" customHeight="1" x14ac:dyDescent="0.2">
      <c r="C399" s="18"/>
      <c r="D399" s="19"/>
      <c r="E399" s="19"/>
      <c r="F399" s="19"/>
      <c r="G399" s="19"/>
      <c r="H399" s="15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3:18" ht="12.75" customHeight="1" x14ac:dyDescent="0.2">
      <c r="C400" s="18"/>
      <c r="D400" s="19"/>
      <c r="E400" s="19"/>
      <c r="F400" s="19"/>
      <c r="G400" s="19"/>
      <c r="H400" s="15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3:18" ht="12.75" customHeight="1" x14ac:dyDescent="0.2">
      <c r="C401" s="18"/>
      <c r="D401" s="19"/>
      <c r="E401" s="19"/>
      <c r="F401" s="19"/>
      <c r="G401" s="19"/>
      <c r="H401" s="15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3:18" ht="12.75" customHeight="1" x14ac:dyDescent="0.2">
      <c r="C402" s="18"/>
      <c r="D402" s="19"/>
      <c r="E402" s="19"/>
      <c r="F402" s="19"/>
      <c r="G402" s="19"/>
      <c r="H402" s="15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3:18" ht="12.75" customHeight="1" x14ac:dyDescent="0.2">
      <c r="C403" s="18"/>
      <c r="D403" s="19"/>
      <c r="E403" s="19"/>
      <c r="F403" s="19"/>
      <c r="G403" s="19"/>
      <c r="H403" s="15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3:18" ht="12.75" customHeight="1" x14ac:dyDescent="0.2">
      <c r="C404" s="18"/>
      <c r="D404" s="19"/>
      <c r="E404" s="19"/>
      <c r="F404" s="19"/>
      <c r="G404" s="19"/>
      <c r="H404" s="15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3:18" ht="12.75" customHeight="1" x14ac:dyDescent="0.2">
      <c r="C405" s="18"/>
      <c r="D405" s="19"/>
      <c r="E405" s="19"/>
      <c r="F405" s="19"/>
      <c r="G405" s="19"/>
      <c r="H405" s="15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3:18" ht="12.75" customHeight="1" x14ac:dyDescent="0.2">
      <c r="C406" s="18"/>
      <c r="D406" s="19"/>
      <c r="E406" s="19"/>
      <c r="F406" s="19"/>
      <c r="G406" s="19"/>
      <c r="H406" s="15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3:18" ht="12.75" customHeight="1" x14ac:dyDescent="0.2">
      <c r="C407" s="18"/>
      <c r="D407" s="19"/>
      <c r="E407" s="19"/>
      <c r="F407" s="19"/>
      <c r="G407" s="19"/>
      <c r="H407" s="15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3:18" ht="12.75" customHeight="1" x14ac:dyDescent="0.2">
      <c r="C408" s="18"/>
      <c r="D408" s="19"/>
      <c r="E408" s="19"/>
      <c r="F408" s="19"/>
      <c r="G408" s="19"/>
      <c r="H408" s="15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3:18" ht="12.75" customHeight="1" x14ac:dyDescent="0.2">
      <c r="C409" s="18"/>
      <c r="D409" s="19"/>
      <c r="E409" s="19"/>
      <c r="F409" s="19"/>
      <c r="G409" s="19"/>
      <c r="H409" s="15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3:18" ht="12.75" customHeight="1" x14ac:dyDescent="0.2">
      <c r="C410" s="18"/>
      <c r="D410" s="19"/>
      <c r="E410" s="19"/>
      <c r="F410" s="19"/>
      <c r="G410" s="19"/>
      <c r="H410" s="15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3:18" ht="12.75" customHeight="1" x14ac:dyDescent="0.2">
      <c r="C411" s="18"/>
      <c r="D411" s="19"/>
      <c r="E411" s="19"/>
      <c r="F411" s="19"/>
      <c r="G411" s="19"/>
      <c r="H411" s="15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3:18" ht="12.75" customHeight="1" x14ac:dyDescent="0.2">
      <c r="C412" s="18"/>
      <c r="D412" s="19"/>
      <c r="E412" s="19"/>
      <c r="F412" s="19"/>
      <c r="G412" s="19"/>
      <c r="H412" s="15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3:18" ht="12.75" customHeight="1" x14ac:dyDescent="0.2">
      <c r="C413" s="18"/>
      <c r="D413" s="19"/>
      <c r="E413" s="19"/>
      <c r="F413" s="19"/>
      <c r="G413" s="19"/>
      <c r="H413" s="15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3:18" ht="12.75" customHeight="1" x14ac:dyDescent="0.2">
      <c r="C414" s="18"/>
      <c r="D414" s="19"/>
      <c r="E414" s="19"/>
      <c r="F414" s="19"/>
      <c r="G414" s="19"/>
      <c r="H414" s="15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3:18" ht="12.75" customHeight="1" x14ac:dyDescent="0.2">
      <c r="C415" s="18"/>
      <c r="D415" s="19"/>
      <c r="E415" s="19"/>
      <c r="F415" s="19"/>
      <c r="G415" s="19"/>
      <c r="H415" s="15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3:18" ht="12.75" customHeight="1" x14ac:dyDescent="0.2">
      <c r="C416" s="18"/>
      <c r="D416" s="19"/>
      <c r="E416" s="19"/>
      <c r="F416" s="19"/>
      <c r="G416" s="19"/>
      <c r="H416" s="15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3:18" ht="12.75" customHeight="1" x14ac:dyDescent="0.2">
      <c r="C417" s="18"/>
      <c r="D417" s="19"/>
      <c r="E417" s="19"/>
      <c r="F417" s="19"/>
      <c r="G417" s="19"/>
      <c r="H417" s="15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3:18" ht="12.75" customHeight="1" x14ac:dyDescent="0.2">
      <c r="C418" s="18"/>
      <c r="D418" s="19"/>
      <c r="E418" s="19"/>
      <c r="F418" s="19"/>
      <c r="G418" s="19"/>
      <c r="H418" s="15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3:18" ht="12.75" customHeight="1" x14ac:dyDescent="0.2">
      <c r="C419" s="18"/>
      <c r="D419" s="19"/>
      <c r="E419" s="19"/>
      <c r="F419" s="19"/>
      <c r="G419" s="19"/>
      <c r="H419" s="15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3:18" ht="12.75" customHeight="1" x14ac:dyDescent="0.2">
      <c r="C420" s="18"/>
      <c r="D420" s="19"/>
      <c r="E420" s="19"/>
      <c r="F420" s="19"/>
      <c r="G420" s="19"/>
      <c r="H420" s="15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3:18" ht="12.75" customHeight="1" x14ac:dyDescent="0.2">
      <c r="C421" s="18"/>
      <c r="D421" s="19"/>
      <c r="E421" s="19"/>
      <c r="F421" s="19"/>
      <c r="G421" s="19"/>
      <c r="H421" s="15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3:18" ht="12.75" customHeight="1" x14ac:dyDescent="0.2">
      <c r="C422" s="18"/>
      <c r="D422" s="19"/>
      <c r="E422" s="19"/>
      <c r="F422" s="19"/>
      <c r="G422" s="19"/>
      <c r="H422" s="15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3:18" ht="12.75" customHeight="1" x14ac:dyDescent="0.2">
      <c r="C423" s="18"/>
      <c r="D423" s="19"/>
      <c r="E423" s="19"/>
      <c r="F423" s="19"/>
      <c r="G423" s="19"/>
      <c r="H423" s="15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3:18" ht="12.75" customHeight="1" x14ac:dyDescent="0.2">
      <c r="C424" s="18"/>
      <c r="D424" s="19"/>
      <c r="E424" s="19"/>
      <c r="F424" s="19"/>
      <c r="G424" s="19"/>
      <c r="H424" s="15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3:18" ht="12.75" customHeight="1" x14ac:dyDescent="0.2">
      <c r="C425" s="18"/>
      <c r="D425" s="19"/>
      <c r="E425" s="19"/>
      <c r="F425" s="19"/>
      <c r="G425" s="19"/>
      <c r="H425" s="15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3:18" ht="12.75" customHeight="1" x14ac:dyDescent="0.2">
      <c r="C426" s="18"/>
      <c r="D426" s="19"/>
      <c r="E426" s="19"/>
      <c r="F426" s="19"/>
      <c r="G426" s="19"/>
      <c r="H426" s="15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3:18" ht="12.75" customHeight="1" x14ac:dyDescent="0.2">
      <c r="C427" s="18"/>
      <c r="D427" s="19"/>
      <c r="E427" s="19"/>
      <c r="F427" s="19"/>
      <c r="G427" s="19"/>
      <c r="H427" s="15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3:18" ht="12.75" customHeight="1" x14ac:dyDescent="0.2">
      <c r="C428" s="18"/>
      <c r="D428" s="19"/>
      <c r="E428" s="19"/>
      <c r="F428" s="19"/>
      <c r="G428" s="19"/>
      <c r="H428" s="15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3:18" ht="12.75" customHeight="1" x14ac:dyDescent="0.2">
      <c r="C429" s="18"/>
      <c r="D429" s="19"/>
      <c r="E429" s="19"/>
      <c r="F429" s="19"/>
      <c r="G429" s="19"/>
      <c r="H429" s="15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3:18" ht="12.75" customHeight="1" x14ac:dyDescent="0.2">
      <c r="C430" s="18"/>
      <c r="D430" s="19"/>
      <c r="E430" s="19"/>
      <c r="F430" s="19"/>
      <c r="G430" s="19"/>
      <c r="H430" s="15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3:18" ht="12.75" customHeight="1" x14ac:dyDescent="0.2">
      <c r="C431" s="18"/>
      <c r="D431" s="19"/>
      <c r="E431" s="19"/>
      <c r="F431" s="19"/>
      <c r="G431" s="19"/>
      <c r="H431" s="15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3:18" ht="12.75" customHeight="1" x14ac:dyDescent="0.2">
      <c r="C432" s="18"/>
      <c r="D432" s="19"/>
      <c r="E432" s="19"/>
      <c r="F432" s="19"/>
      <c r="G432" s="19"/>
      <c r="H432" s="15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3:18" ht="12.75" customHeight="1" x14ac:dyDescent="0.2">
      <c r="C433" s="18"/>
      <c r="D433" s="19"/>
      <c r="E433" s="19"/>
      <c r="F433" s="19"/>
      <c r="G433" s="19"/>
      <c r="H433" s="15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3:18" ht="12.75" customHeight="1" x14ac:dyDescent="0.2">
      <c r="C434" s="18"/>
      <c r="D434" s="19"/>
      <c r="E434" s="19"/>
      <c r="F434" s="19"/>
      <c r="G434" s="19"/>
      <c r="H434" s="15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3:18" ht="12.75" customHeight="1" x14ac:dyDescent="0.2">
      <c r="C435" s="18"/>
      <c r="D435" s="19"/>
      <c r="E435" s="19"/>
      <c r="F435" s="19"/>
      <c r="G435" s="19"/>
      <c r="H435" s="15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3:18" ht="12.75" customHeight="1" x14ac:dyDescent="0.2">
      <c r="C436" s="18"/>
      <c r="D436" s="19"/>
      <c r="E436" s="19"/>
      <c r="F436" s="19"/>
      <c r="G436" s="19"/>
      <c r="H436" s="15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3:18" ht="12.75" customHeight="1" x14ac:dyDescent="0.2">
      <c r="C437" s="18"/>
      <c r="D437" s="19"/>
      <c r="E437" s="19"/>
      <c r="F437" s="19"/>
      <c r="G437" s="19"/>
      <c r="H437" s="15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3:18" ht="12.75" customHeight="1" x14ac:dyDescent="0.2">
      <c r="C438" s="18"/>
      <c r="D438" s="19"/>
      <c r="E438" s="19"/>
      <c r="F438" s="19"/>
      <c r="G438" s="19"/>
      <c r="H438" s="15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3:18" ht="12.75" customHeight="1" x14ac:dyDescent="0.2">
      <c r="C439" s="18"/>
      <c r="D439" s="19"/>
      <c r="E439" s="19"/>
      <c r="F439" s="19"/>
      <c r="G439" s="19"/>
      <c r="H439" s="15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3:18" ht="12.75" customHeight="1" x14ac:dyDescent="0.2">
      <c r="C440" s="18"/>
      <c r="D440" s="19"/>
      <c r="E440" s="19"/>
      <c r="F440" s="19"/>
      <c r="G440" s="19"/>
      <c r="H440" s="15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3:18" ht="12.75" customHeight="1" x14ac:dyDescent="0.2">
      <c r="C441" s="18"/>
      <c r="D441" s="19"/>
      <c r="E441" s="19"/>
      <c r="F441" s="19"/>
      <c r="G441" s="19"/>
      <c r="H441" s="15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3:18" ht="12.75" customHeight="1" x14ac:dyDescent="0.2">
      <c r="C442" s="18"/>
      <c r="D442" s="19"/>
      <c r="E442" s="19"/>
      <c r="F442" s="19"/>
      <c r="G442" s="19"/>
      <c r="H442" s="15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3:18" ht="12.75" customHeight="1" x14ac:dyDescent="0.2">
      <c r="C443" s="18"/>
      <c r="D443" s="19"/>
      <c r="E443" s="19"/>
      <c r="F443" s="19"/>
      <c r="G443" s="19"/>
      <c r="H443" s="15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3:18" ht="12.75" customHeight="1" x14ac:dyDescent="0.2">
      <c r="C444" s="18"/>
      <c r="D444" s="19"/>
      <c r="E444" s="19"/>
      <c r="F444" s="19"/>
      <c r="G444" s="19"/>
      <c r="H444" s="15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3:18" ht="12.75" customHeight="1" x14ac:dyDescent="0.2">
      <c r="C445" s="18"/>
      <c r="D445" s="19"/>
      <c r="E445" s="19"/>
      <c r="F445" s="19"/>
      <c r="G445" s="19"/>
      <c r="H445" s="15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3:18" ht="12.75" customHeight="1" x14ac:dyDescent="0.2">
      <c r="C446" s="18"/>
      <c r="D446" s="19"/>
      <c r="E446" s="19"/>
      <c r="F446" s="19"/>
      <c r="G446" s="19"/>
      <c r="H446" s="15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3:18" ht="12.75" customHeight="1" x14ac:dyDescent="0.2">
      <c r="C447" s="18"/>
      <c r="D447" s="19"/>
      <c r="E447" s="19"/>
      <c r="F447" s="19"/>
      <c r="G447" s="19"/>
      <c r="H447" s="15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3:18" ht="12.75" customHeight="1" x14ac:dyDescent="0.2">
      <c r="C448" s="18"/>
      <c r="D448" s="19"/>
      <c r="E448" s="19"/>
      <c r="F448" s="19"/>
      <c r="G448" s="19"/>
      <c r="H448" s="15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3:18" ht="12.75" customHeight="1" x14ac:dyDescent="0.2">
      <c r="C449" s="18"/>
      <c r="D449" s="19"/>
      <c r="E449" s="19"/>
      <c r="F449" s="19"/>
      <c r="G449" s="19"/>
      <c r="H449" s="15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3:18" ht="12.75" customHeight="1" x14ac:dyDescent="0.2">
      <c r="C450" s="18"/>
      <c r="D450" s="19"/>
      <c r="E450" s="19"/>
      <c r="F450" s="19"/>
      <c r="G450" s="19"/>
      <c r="H450" s="15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3:18" ht="12.75" customHeight="1" x14ac:dyDescent="0.2">
      <c r="C451" s="18"/>
      <c r="D451" s="19"/>
      <c r="E451" s="19"/>
      <c r="F451" s="19"/>
      <c r="G451" s="19"/>
      <c r="H451" s="15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3:18" ht="12.75" customHeight="1" x14ac:dyDescent="0.2">
      <c r="C452" s="18"/>
      <c r="D452" s="19"/>
      <c r="E452" s="19"/>
      <c r="F452" s="19"/>
      <c r="G452" s="19"/>
      <c r="H452" s="15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3:18" ht="12.75" customHeight="1" x14ac:dyDescent="0.2">
      <c r="C453" s="18"/>
      <c r="D453" s="19"/>
      <c r="E453" s="19"/>
      <c r="F453" s="19"/>
      <c r="G453" s="19"/>
      <c r="H453" s="15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3:18" ht="12.75" customHeight="1" x14ac:dyDescent="0.2">
      <c r="C454" s="18"/>
      <c r="D454" s="19"/>
      <c r="E454" s="19"/>
      <c r="F454" s="19"/>
      <c r="G454" s="19"/>
      <c r="H454" s="15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3:18" ht="12.75" customHeight="1" x14ac:dyDescent="0.2">
      <c r="C455" s="18"/>
      <c r="D455" s="19"/>
      <c r="E455" s="19"/>
      <c r="F455" s="19"/>
      <c r="G455" s="19"/>
      <c r="H455" s="15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3:18" ht="12.75" customHeight="1" x14ac:dyDescent="0.2">
      <c r="C456" s="18"/>
      <c r="D456" s="19"/>
      <c r="E456" s="19"/>
      <c r="F456" s="19"/>
      <c r="G456" s="19"/>
      <c r="H456" s="15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3:18" ht="12.75" customHeight="1" x14ac:dyDescent="0.2">
      <c r="C457" s="18"/>
      <c r="D457" s="19"/>
      <c r="E457" s="19"/>
      <c r="F457" s="19"/>
      <c r="G457" s="19"/>
      <c r="H457" s="15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3:18" ht="12.75" customHeight="1" x14ac:dyDescent="0.2">
      <c r="C458" s="18"/>
      <c r="D458" s="19"/>
      <c r="E458" s="19"/>
      <c r="F458" s="19"/>
      <c r="G458" s="19"/>
      <c r="H458" s="15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3:18" ht="12.75" customHeight="1" x14ac:dyDescent="0.2">
      <c r="C459" s="18"/>
      <c r="D459" s="19"/>
      <c r="E459" s="19"/>
      <c r="F459" s="19"/>
      <c r="G459" s="19"/>
      <c r="H459" s="15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3:18" ht="12.75" customHeight="1" x14ac:dyDescent="0.2">
      <c r="C460" s="18"/>
      <c r="D460" s="19"/>
      <c r="E460" s="19"/>
      <c r="F460" s="19"/>
      <c r="G460" s="19"/>
      <c r="H460" s="15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3:18" ht="12.75" customHeight="1" x14ac:dyDescent="0.2">
      <c r="C461" s="18"/>
      <c r="D461" s="19"/>
      <c r="E461" s="19"/>
      <c r="F461" s="19"/>
      <c r="G461" s="19"/>
      <c r="H461" s="15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3:18" ht="12.75" customHeight="1" x14ac:dyDescent="0.2">
      <c r="C462" s="18"/>
      <c r="D462" s="19"/>
      <c r="E462" s="19"/>
      <c r="F462" s="19"/>
      <c r="G462" s="19"/>
      <c r="H462" s="15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3:18" ht="12.75" customHeight="1" x14ac:dyDescent="0.2">
      <c r="C463" s="18"/>
      <c r="D463" s="19"/>
      <c r="E463" s="19"/>
      <c r="F463" s="19"/>
      <c r="G463" s="19"/>
      <c r="H463" s="15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3:18" ht="12.75" customHeight="1" x14ac:dyDescent="0.2">
      <c r="C464" s="18"/>
      <c r="D464" s="19"/>
      <c r="E464" s="19"/>
      <c r="F464" s="19"/>
      <c r="G464" s="19"/>
      <c r="H464" s="15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3:18" ht="12.75" customHeight="1" x14ac:dyDescent="0.2">
      <c r="C465" s="18"/>
      <c r="D465" s="19"/>
      <c r="E465" s="19"/>
      <c r="F465" s="19"/>
      <c r="G465" s="19"/>
      <c r="H465" s="15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3:18" ht="12.75" customHeight="1" x14ac:dyDescent="0.2">
      <c r="C466" s="18"/>
      <c r="D466" s="19"/>
      <c r="E466" s="19"/>
      <c r="F466" s="19"/>
      <c r="G466" s="19"/>
      <c r="H466" s="15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3:18" ht="12.75" customHeight="1" x14ac:dyDescent="0.2">
      <c r="C467" s="18"/>
      <c r="D467" s="19"/>
      <c r="E467" s="19"/>
      <c r="F467" s="19"/>
      <c r="G467" s="19"/>
      <c r="H467" s="15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3:18" ht="12.75" customHeight="1" x14ac:dyDescent="0.2">
      <c r="C468" s="18"/>
      <c r="D468" s="19"/>
      <c r="E468" s="19"/>
      <c r="F468" s="19"/>
      <c r="G468" s="19"/>
      <c r="H468" s="15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3:18" ht="12.75" customHeight="1" x14ac:dyDescent="0.2">
      <c r="C469" s="18"/>
      <c r="D469" s="19"/>
      <c r="E469" s="19"/>
      <c r="F469" s="19"/>
      <c r="G469" s="19"/>
      <c r="H469" s="15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3:18" ht="12.75" customHeight="1" x14ac:dyDescent="0.2">
      <c r="C470" s="18"/>
      <c r="D470" s="19"/>
      <c r="E470" s="19"/>
      <c r="F470" s="19"/>
      <c r="G470" s="19"/>
      <c r="H470" s="15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3:18" ht="12.75" customHeight="1" x14ac:dyDescent="0.2">
      <c r="C471" s="18"/>
      <c r="D471" s="19"/>
      <c r="E471" s="19"/>
      <c r="F471" s="19"/>
      <c r="G471" s="19"/>
      <c r="H471" s="15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3:18" ht="12.75" customHeight="1" x14ac:dyDescent="0.2">
      <c r="C472" s="18"/>
      <c r="D472" s="19"/>
      <c r="E472" s="19"/>
      <c r="F472" s="19"/>
      <c r="G472" s="19"/>
      <c r="H472" s="15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3:18" ht="12.75" customHeight="1" x14ac:dyDescent="0.2">
      <c r="C473" s="18"/>
      <c r="D473" s="19"/>
      <c r="E473" s="19"/>
      <c r="F473" s="19"/>
      <c r="G473" s="19"/>
      <c r="H473" s="15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3:18" ht="12.75" customHeight="1" x14ac:dyDescent="0.2">
      <c r="C474" s="18"/>
      <c r="D474" s="19"/>
      <c r="E474" s="19"/>
      <c r="F474" s="19"/>
      <c r="G474" s="19"/>
      <c r="H474" s="15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3:18" ht="12.75" customHeight="1" x14ac:dyDescent="0.2">
      <c r="C475" s="18"/>
      <c r="D475" s="19"/>
      <c r="E475" s="19"/>
      <c r="F475" s="19"/>
      <c r="G475" s="19"/>
      <c r="H475" s="15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3:18" ht="12.75" customHeight="1" x14ac:dyDescent="0.2">
      <c r="C476" s="18"/>
      <c r="D476" s="19"/>
      <c r="E476" s="19"/>
      <c r="F476" s="19"/>
      <c r="G476" s="19"/>
      <c r="H476" s="15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3:18" ht="12.75" customHeight="1" x14ac:dyDescent="0.2">
      <c r="C477" s="18"/>
      <c r="D477" s="19"/>
      <c r="E477" s="19"/>
      <c r="F477" s="19"/>
      <c r="G477" s="19"/>
      <c r="H477" s="15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3:18" ht="12.75" customHeight="1" x14ac:dyDescent="0.2">
      <c r="C478" s="18"/>
      <c r="D478" s="19"/>
      <c r="E478" s="19"/>
      <c r="F478" s="19"/>
      <c r="G478" s="19"/>
      <c r="H478" s="15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3:18" ht="12.75" customHeight="1" x14ac:dyDescent="0.2">
      <c r="C479" s="18"/>
      <c r="D479" s="19"/>
      <c r="E479" s="19"/>
      <c r="F479" s="19"/>
      <c r="G479" s="19"/>
      <c r="H479" s="15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3:18" ht="12.75" customHeight="1" x14ac:dyDescent="0.2">
      <c r="C480" s="18"/>
      <c r="D480" s="19"/>
      <c r="E480" s="19"/>
      <c r="F480" s="19"/>
      <c r="G480" s="19"/>
      <c r="H480" s="15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3:18" ht="12.75" customHeight="1" x14ac:dyDescent="0.2">
      <c r="C481" s="18"/>
      <c r="D481" s="19"/>
      <c r="E481" s="19"/>
      <c r="F481" s="19"/>
      <c r="G481" s="19"/>
      <c r="H481" s="15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3:18" ht="12.75" customHeight="1" x14ac:dyDescent="0.2">
      <c r="C482" s="18"/>
      <c r="D482" s="19"/>
      <c r="E482" s="19"/>
      <c r="F482" s="19"/>
      <c r="G482" s="19"/>
      <c r="H482" s="15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3:18" ht="12.75" customHeight="1" x14ac:dyDescent="0.2">
      <c r="C483" s="18"/>
      <c r="D483" s="19"/>
      <c r="E483" s="19"/>
      <c r="F483" s="19"/>
      <c r="G483" s="19"/>
      <c r="H483" s="15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3:18" ht="12.75" customHeight="1" x14ac:dyDescent="0.2">
      <c r="C484" s="18"/>
      <c r="D484" s="19"/>
      <c r="E484" s="19"/>
      <c r="F484" s="19"/>
      <c r="G484" s="19"/>
      <c r="H484" s="15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3:18" ht="12.75" customHeight="1" x14ac:dyDescent="0.2">
      <c r="C485" s="18"/>
      <c r="D485" s="19"/>
      <c r="E485" s="19"/>
      <c r="F485" s="19"/>
      <c r="G485" s="19"/>
      <c r="H485" s="15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3:18" ht="12.75" customHeight="1" x14ac:dyDescent="0.2">
      <c r="C486" s="18"/>
      <c r="D486" s="19"/>
      <c r="E486" s="19"/>
      <c r="F486" s="19"/>
      <c r="G486" s="19"/>
      <c r="H486" s="15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3:18" ht="12.75" customHeight="1" x14ac:dyDescent="0.2">
      <c r="C487" s="18"/>
      <c r="D487" s="19"/>
      <c r="E487" s="19"/>
      <c r="F487" s="19"/>
      <c r="G487" s="19"/>
      <c r="H487" s="15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3:18" ht="12.75" customHeight="1" x14ac:dyDescent="0.2">
      <c r="C488" s="18"/>
      <c r="D488" s="19"/>
      <c r="E488" s="19"/>
      <c r="F488" s="19"/>
      <c r="G488" s="19"/>
      <c r="H488" s="15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3:18" ht="12.75" customHeight="1" x14ac:dyDescent="0.2">
      <c r="C489" s="18"/>
      <c r="D489" s="19"/>
      <c r="E489" s="19"/>
      <c r="F489" s="19"/>
      <c r="G489" s="19"/>
      <c r="H489" s="15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3:18" ht="12.75" customHeight="1" x14ac:dyDescent="0.2">
      <c r="C490" s="18"/>
      <c r="D490" s="19"/>
      <c r="E490" s="19"/>
      <c r="F490" s="19"/>
      <c r="G490" s="19"/>
      <c r="H490" s="15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3:18" ht="12.75" customHeight="1" x14ac:dyDescent="0.2">
      <c r="C491" s="18"/>
      <c r="D491" s="19"/>
      <c r="E491" s="19"/>
      <c r="F491" s="19"/>
      <c r="G491" s="19"/>
      <c r="H491" s="15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3:18" ht="12.75" customHeight="1" x14ac:dyDescent="0.2">
      <c r="C492" s="18"/>
      <c r="D492" s="19"/>
      <c r="E492" s="19"/>
      <c r="F492" s="19"/>
      <c r="G492" s="19"/>
      <c r="H492" s="15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3:18" ht="12.75" customHeight="1" x14ac:dyDescent="0.2">
      <c r="C493" s="18"/>
      <c r="D493" s="19"/>
      <c r="E493" s="19"/>
      <c r="F493" s="19"/>
      <c r="G493" s="19"/>
      <c r="H493" s="15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3:18" ht="12.75" customHeight="1" x14ac:dyDescent="0.2">
      <c r="C494" s="18"/>
      <c r="D494" s="19"/>
      <c r="E494" s="19"/>
      <c r="F494" s="19"/>
      <c r="G494" s="19"/>
      <c r="H494" s="15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3:18" ht="12.75" customHeight="1" x14ac:dyDescent="0.2">
      <c r="C495" s="18"/>
      <c r="D495" s="19"/>
      <c r="E495" s="19"/>
      <c r="F495" s="19"/>
      <c r="G495" s="19"/>
      <c r="H495" s="15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3:18" ht="12.75" customHeight="1" x14ac:dyDescent="0.2">
      <c r="C496" s="18"/>
      <c r="D496" s="19"/>
      <c r="E496" s="19"/>
      <c r="F496" s="19"/>
      <c r="G496" s="19"/>
      <c r="H496" s="15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3:18" ht="12.75" customHeight="1" x14ac:dyDescent="0.2">
      <c r="C497" s="18"/>
      <c r="D497" s="19"/>
      <c r="E497" s="19"/>
      <c r="F497" s="19"/>
      <c r="G497" s="19"/>
      <c r="H497" s="15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3:18" ht="12.75" customHeight="1" x14ac:dyDescent="0.2">
      <c r="C498" s="18"/>
      <c r="D498" s="19"/>
      <c r="E498" s="19"/>
      <c r="F498" s="19"/>
      <c r="G498" s="19"/>
      <c r="H498" s="15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3:18" ht="12.75" customHeight="1" x14ac:dyDescent="0.2">
      <c r="C499" s="18"/>
      <c r="D499" s="19"/>
      <c r="E499" s="19"/>
      <c r="F499" s="19"/>
      <c r="G499" s="19"/>
      <c r="H499" s="15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3:18" ht="12.75" customHeight="1" x14ac:dyDescent="0.2">
      <c r="C500" s="18"/>
      <c r="D500" s="19"/>
      <c r="E500" s="19"/>
      <c r="F500" s="19"/>
      <c r="G500" s="19"/>
      <c r="H500" s="15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3:18" ht="12.75" customHeight="1" x14ac:dyDescent="0.2">
      <c r="C501" s="18"/>
      <c r="D501" s="19"/>
      <c r="E501" s="19"/>
      <c r="F501" s="19"/>
      <c r="G501" s="19"/>
      <c r="H501" s="15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3:18" ht="12.75" customHeight="1" x14ac:dyDescent="0.2">
      <c r="C502" s="18"/>
      <c r="D502" s="19"/>
      <c r="E502" s="19"/>
      <c r="F502" s="19"/>
      <c r="G502" s="19"/>
      <c r="H502" s="15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3:18" ht="12.75" customHeight="1" x14ac:dyDescent="0.2">
      <c r="C503" s="18"/>
      <c r="D503" s="19"/>
      <c r="E503" s="19"/>
      <c r="F503" s="19"/>
      <c r="G503" s="19"/>
      <c r="H503" s="15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3:18" ht="12.75" customHeight="1" x14ac:dyDescent="0.2">
      <c r="C504" s="18"/>
      <c r="D504" s="19"/>
      <c r="E504" s="19"/>
      <c r="F504" s="19"/>
      <c r="G504" s="19"/>
      <c r="H504" s="15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3:18" ht="12.75" customHeight="1" x14ac:dyDescent="0.2">
      <c r="C505" s="18"/>
      <c r="D505" s="19"/>
      <c r="E505" s="19"/>
      <c r="F505" s="19"/>
      <c r="G505" s="19"/>
      <c r="H505" s="15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3:18" ht="12.75" customHeight="1" x14ac:dyDescent="0.2">
      <c r="C506" s="18"/>
      <c r="D506" s="19"/>
      <c r="E506" s="19"/>
      <c r="F506" s="19"/>
      <c r="G506" s="19"/>
      <c r="H506" s="15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3:18" ht="12.75" customHeight="1" x14ac:dyDescent="0.2">
      <c r="C507" s="18"/>
      <c r="D507" s="19"/>
      <c r="E507" s="19"/>
      <c r="F507" s="19"/>
      <c r="G507" s="19"/>
      <c r="H507" s="15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3:18" ht="12.75" customHeight="1" x14ac:dyDescent="0.2">
      <c r="C508" s="18"/>
      <c r="D508" s="19"/>
      <c r="E508" s="19"/>
      <c r="F508" s="19"/>
      <c r="G508" s="19"/>
      <c r="H508" s="15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3:18" ht="12.75" customHeight="1" x14ac:dyDescent="0.2">
      <c r="C509" s="18"/>
      <c r="D509" s="19"/>
      <c r="E509" s="19"/>
      <c r="F509" s="19"/>
      <c r="G509" s="19"/>
      <c r="H509" s="15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3:18" ht="12.75" customHeight="1" x14ac:dyDescent="0.2">
      <c r="C510" s="18"/>
      <c r="D510" s="19"/>
      <c r="E510" s="19"/>
      <c r="F510" s="19"/>
      <c r="G510" s="19"/>
      <c r="H510" s="15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3:18" ht="12.75" customHeight="1" x14ac:dyDescent="0.2">
      <c r="C511" s="18"/>
      <c r="D511" s="19"/>
      <c r="E511" s="19"/>
      <c r="F511" s="19"/>
      <c r="G511" s="19"/>
      <c r="H511" s="15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3:18" ht="12.75" customHeight="1" x14ac:dyDescent="0.2">
      <c r="C512" s="18"/>
      <c r="D512" s="19"/>
      <c r="E512" s="19"/>
      <c r="F512" s="19"/>
      <c r="G512" s="19"/>
      <c r="H512" s="15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3:18" ht="12.75" customHeight="1" x14ac:dyDescent="0.2">
      <c r="C513" s="18"/>
      <c r="D513" s="19"/>
      <c r="E513" s="19"/>
      <c r="F513" s="19"/>
      <c r="G513" s="19"/>
      <c r="H513" s="15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3:18" ht="12.75" customHeight="1" x14ac:dyDescent="0.2">
      <c r="C514" s="18"/>
      <c r="D514" s="19"/>
      <c r="E514" s="19"/>
      <c r="F514" s="19"/>
      <c r="G514" s="19"/>
      <c r="H514" s="15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3:18" ht="12.75" customHeight="1" x14ac:dyDescent="0.2">
      <c r="C515" s="18"/>
      <c r="D515" s="19"/>
      <c r="E515" s="19"/>
      <c r="F515" s="19"/>
      <c r="G515" s="19"/>
      <c r="H515" s="15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3:18" ht="12.75" customHeight="1" x14ac:dyDescent="0.2">
      <c r="C516" s="18"/>
      <c r="D516" s="19"/>
      <c r="E516" s="19"/>
      <c r="F516" s="19"/>
      <c r="G516" s="19"/>
      <c r="H516" s="15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3:18" ht="12.75" customHeight="1" x14ac:dyDescent="0.2">
      <c r="C517" s="18"/>
      <c r="D517" s="19"/>
      <c r="E517" s="19"/>
      <c r="F517" s="19"/>
      <c r="G517" s="19"/>
      <c r="H517" s="15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3:18" ht="12.75" customHeight="1" x14ac:dyDescent="0.2">
      <c r="C518" s="18"/>
      <c r="D518" s="19"/>
      <c r="E518" s="19"/>
      <c r="F518" s="19"/>
      <c r="G518" s="19"/>
      <c r="H518" s="15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3:18" ht="12.75" customHeight="1" x14ac:dyDescent="0.2">
      <c r="C519" s="18"/>
      <c r="D519" s="19"/>
      <c r="E519" s="19"/>
      <c r="F519" s="19"/>
      <c r="G519" s="19"/>
      <c r="H519" s="15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</sheetData>
  <sheetProtection password="A982" sheet="1" objects="1" scenarios="1"/>
  <mergeCells count="15">
    <mergeCell ref="A334:A375"/>
    <mergeCell ref="A10:A90"/>
    <mergeCell ref="A91:A171"/>
    <mergeCell ref="A172:A252"/>
    <mergeCell ref="A253:A333"/>
    <mergeCell ref="C4:O4"/>
    <mergeCell ref="C2:R2"/>
    <mergeCell ref="C6:F6"/>
    <mergeCell ref="C7:F7"/>
    <mergeCell ref="I6:J6"/>
    <mergeCell ref="I7:J7"/>
    <mergeCell ref="K6:L6"/>
    <mergeCell ref="K7:L7"/>
    <mergeCell ref="M6:O6"/>
    <mergeCell ref="M7:O7"/>
  </mergeCells>
  <phoneticPr fontId="0" type="noConversion"/>
  <hyperlinks>
    <hyperlink ref="C2:R2" r:id="rId1" display="Autor - Tomasz Dyduch :: JustBeenPaid bez Tajemnic :: http://MyJustBeenPaid.pl"/>
    <hyperlink ref="C4:O4" r:id="rId2" display="Dołącz do nas na Facebook'u"/>
    <hyperlink ref="M2:R2" r:id="rId3" display="Autor - Tomasz Dyduch :: JustBeenPaid bez Tajemnic :: http://MyJustBeenPaid.pl"/>
    <hyperlink ref="M4:O4" r:id="rId4" display="Dołącz do nas na Facebook'u"/>
  </hyperlinks>
  <pageMargins left="0.75" right="0.75" top="1" bottom="1" header="0.5" footer="0.5"/>
  <pageSetup paperSize="9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</vt:vector>
  </HeadingPairs>
  <TitlesOfParts>
    <vt:vector size="4" baseType="lpstr">
      <vt:lpstr>JSS-Tripler 1</vt:lpstr>
      <vt:lpstr>JSS-Tripler 2</vt:lpstr>
      <vt:lpstr>Wykres - 90 Dni</vt:lpstr>
      <vt:lpstr>Wykres -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R2-D2</cp:lastModifiedBy>
  <dcterms:created xsi:type="dcterms:W3CDTF">2011-12-26T17:02:01Z</dcterms:created>
  <dcterms:modified xsi:type="dcterms:W3CDTF">2012-07-24T16:23:06Z</dcterms:modified>
</cp:coreProperties>
</file>